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353 Travel Reports\2021\2021\DEPARTMENT OF DEFENSE\Department of the Air Force\NOVEMBER\"/>
    </mc:Choice>
  </mc:AlternateContent>
  <bookViews>
    <workbookView xWindow="0" yWindow="0" windowWidth="25200" windowHeight="11610" activeTab="1"/>
  </bookViews>
  <sheets>
    <sheet name="Instruction Sheet" sheetId="2" r:id="rId1"/>
    <sheet name="DAF" sheetId="1" r:id="rId2"/>
  </sheets>
  <definedNames>
    <definedName name="_xlnm.Print_Area" localSheetId="1">DAF!$A$2:$M$73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61" i="1" l="1"/>
  <c r="A567" i="1" s="1"/>
  <c r="A573" i="1" s="1"/>
  <c r="A579" i="1" s="1"/>
  <c r="A551" i="1" l="1"/>
  <c r="A539" i="1" l="1"/>
  <c r="A543" i="1" s="1"/>
  <c r="A547" i="1" s="1"/>
  <c r="A451" i="1" l="1"/>
  <c r="A455" i="1" s="1"/>
  <c r="A90" i="1" l="1"/>
  <c r="M446" i="1"/>
  <c r="M445" i="1"/>
  <c r="M442" i="1"/>
  <c r="M441" i="1"/>
  <c r="M438" i="1"/>
  <c r="M437" i="1"/>
  <c r="M434" i="1"/>
  <c r="M433" i="1"/>
  <c r="M430" i="1"/>
  <c r="M429" i="1"/>
  <c r="M426" i="1"/>
  <c r="M425" i="1"/>
  <c r="M422" i="1"/>
  <c r="M421" i="1"/>
  <c r="M418" i="1"/>
  <c r="M417" i="1"/>
  <c r="M414" i="1"/>
  <c r="M413" i="1"/>
  <c r="M410" i="1"/>
  <c r="M409" i="1"/>
  <c r="M406" i="1"/>
  <c r="M405" i="1"/>
  <c r="M402" i="1"/>
  <c r="M401" i="1"/>
  <c r="M285" i="1"/>
  <c r="A263" i="1"/>
  <c r="A267" i="1" s="1"/>
  <c r="A271" i="1" s="1"/>
  <c r="A275" i="1" s="1"/>
  <c r="A279" i="1" s="1"/>
  <c r="A283" i="1" s="1"/>
  <c r="A287" i="1" s="1"/>
  <c r="A291" i="1" s="1"/>
  <c r="A295" i="1" s="1"/>
  <c r="A299" i="1" s="1"/>
  <c r="A303" i="1" s="1"/>
  <c r="A307" i="1" s="1"/>
  <c r="A311" i="1" s="1"/>
  <c r="A315" i="1" s="1"/>
  <c r="A319" i="1" s="1"/>
  <c r="A323" i="1" s="1"/>
  <c r="A327" i="1" s="1"/>
  <c r="A331" i="1" s="1"/>
  <c r="A335" i="1" s="1"/>
  <c r="A339" i="1" s="1"/>
  <c r="A343" i="1" s="1"/>
  <c r="A347" i="1" s="1"/>
  <c r="A351" i="1" s="1"/>
  <c r="A355" i="1" s="1"/>
  <c r="A359" i="1" s="1"/>
  <c r="A363" i="1" s="1"/>
  <c r="A367" i="1" s="1"/>
  <c r="A371" i="1" s="1"/>
  <c r="A375" i="1" s="1"/>
  <c r="A379" i="1" s="1"/>
  <c r="A383" i="1" s="1"/>
  <c r="A387" i="1" s="1"/>
  <c r="A391" i="1" s="1"/>
  <c r="A395" i="1" s="1"/>
  <c r="A399" i="1" s="1"/>
  <c r="A403" i="1" s="1"/>
  <c r="A407" i="1" s="1"/>
  <c r="A411" i="1" s="1"/>
  <c r="A415" i="1" s="1"/>
  <c r="A419" i="1" s="1"/>
  <c r="A423" i="1" s="1"/>
  <c r="A427" i="1" s="1"/>
  <c r="A431" i="1" s="1"/>
  <c r="A435" i="1" s="1"/>
  <c r="A439" i="1" s="1"/>
  <c r="A443" i="1" s="1"/>
  <c r="A179" i="1" l="1"/>
  <c r="A183" i="1" s="1"/>
  <c r="A187" i="1" s="1"/>
  <c r="A191" i="1" s="1"/>
  <c r="A195" i="1" s="1"/>
  <c r="A199" i="1" s="1"/>
  <c r="A203" i="1" s="1"/>
  <c r="A207" i="1" s="1"/>
  <c r="A211" i="1" s="1"/>
  <c r="A215" i="1" s="1"/>
  <c r="A219" i="1" s="1"/>
  <c r="A223" i="1" s="1"/>
  <c r="A227" i="1" s="1"/>
  <c r="A231" i="1" s="1"/>
  <c r="A235" i="1" s="1"/>
  <c r="A239" i="1" s="1"/>
  <c r="A243" i="1" s="1"/>
  <c r="A139" i="1" l="1"/>
  <c r="A143" i="1" s="1"/>
  <c r="A147" i="1" s="1"/>
  <c r="A151" i="1" s="1"/>
  <c r="A155" i="1" s="1"/>
  <c r="A159" i="1" s="1"/>
  <c r="A163" i="1" s="1"/>
  <c r="A167" i="1" s="1"/>
  <c r="A171" i="1" s="1"/>
  <c r="A18" i="1" l="1"/>
  <c r="A22" i="1" s="1"/>
  <c r="A26" i="1" s="1"/>
  <c r="A30" i="1" s="1"/>
  <c r="A34" i="1" s="1"/>
  <c r="A38" i="1" s="1"/>
  <c r="A42" i="1" s="1"/>
  <c r="A46" i="1" s="1"/>
  <c r="A50" i="1" s="1"/>
  <c r="A54" i="1" s="1"/>
  <c r="A58" i="1" s="1"/>
  <c r="A62" i="1" s="1"/>
  <c r="A66" i="1" s="1"/>
  <c r="A70" i="1" s="1"/>
  <c r="A74" i="1" s="1"/>
  <c r="A78" i="1" s="1"/>
  <c r="A82" i="1" s="1"/>
  <c r="A86" i="1" s="1"/>
  <c r="Q278" i="1" l="1"/>
  <c r="J9" i="1" s="1"/>
  <c r="Q277" i="1"/>
  <c r="H9" i="1" s="1"/>
</calcChain>
</file>

<file path=xl/sharedStrings.xml><?xml version="1.0" encoding="utf-8"?>
<sst xmlns="http://schemas.openxmlformats.org/spreadsheetml/2006/main" count="3286" uniqueCount="573">
  <si>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</si>
  <si>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</si>
  <si>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</si>
  <si>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</si>
  <si>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</si>
  <si>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</si>
  <si>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</si>
  <si>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</si>
  <si>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</si>
  <si>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</si>
  <si>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</si>
  <si>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</si>
  <si>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</si>
  <si>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</si>
  <si>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</si>
  <si>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</si>
  <si>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</si>
  <si>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</si>
  <si>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</si>
  <si>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</si>
  <si>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</si>
  <si>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</si>
  <si>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</si>
  <si>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</si>
  <si>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</si>
  <si>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</si>
  <si>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</si>
  <si>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</si>
  <si>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</si>
  <si>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</si>
  <si>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</si>
  <si>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</si>
  <si>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</si>
  <si>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</si>
  <si>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</si>
  <si>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</si>
  <si>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</si>
  <si>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</si>
  <si>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</si>
  <si>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</si>
  <si>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</si>
  <si>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</si>
  <si>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</si>
  <si>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</si>
  <si>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</si>
  <si>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</si>
  <si>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x</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</si>
  <si>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</si>
  <si>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</si>
  <si>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</si>
  <si>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</si>
  <si>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</si>
  <si>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</si>
  <si>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</si>
  <si>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</si>
  <si>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</si>
  <si>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</si>
  <si>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</si>
  <si>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</si>
  <si>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</si>
  <si>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</si>
  <si>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</si>
  <si>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</si>
  <si>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</si>
  <si>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</si>
  <si>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</si>
  <si>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</si>
  <si>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</si>
  <si>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</si>
  <si>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</si>
  <si>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</si>
  <si>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</si>
  <si>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</si>
  <si>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</si>
  <si>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</si>
  <si>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</si>
  <si>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</si>
  <si>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</si>
  <si>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</si>
  <si>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</si>
  <si>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</si>
  <si>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</si>
  <si>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</si>
  <si>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</si>
  <si>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</si>
  <si>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</si>
  <si>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</si>
  <si>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</si>
  <si>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</si>
  <si>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</si>
  <si>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</si>
  <si>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</si>
  <si>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</si>
  <si>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</si>
  <si>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</si>
  <si>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</si>
  <si>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</si>
  <si>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lydia.bisbee@us.af.mil</t>
  </si>
  <si>
    <t>Brig Gen Jennie Johnson</t>
  </si>
  <si>
    <t>AFA Conference</t>
  </si>
  <si>
    <t>Washington DC</t>
  </si>
  <si>
    <t>AFA</t>
  </si>
  <si>
    <t>Registration Fee</t>
  </si>
  <si>
    <t>ARPC Commander</t>
  </si>
  <si>
    <t>9/20/2021-9/22/2021</t>
  </si>
  <si>
    <t>Col Amy Boehle</t>
  </si>
  <si>
    <t>RIO Det 5 Commander</t>
  </si>
  <si>
    <t>Col Beth Horine</t>
  </si>
  <si>
    <t>Director, Public Affairs</t>
  </si>
  <si>
    <t>Maj Meredith Kirchoff</t>
  </si>
  <si>
    <t>IMA to Director AFRC/PA</t>
  </si>
  <si>
    <t>Lt Gen Richard Scobee</t>
  </si>
  <si>
    <t>AFRC/CC and Chief, Air Force Reserve</t>
  </si>
  <si>
    <t>Maj Gen Bryan Radliff</t>
  </si>
  <si>
    <t>36th Space Symposium</t>
  </si>
  <si>
    <t>Colorado Springs CO</t>
  </si>
  <si>
    <t xml:space="preserve">Space Foundation </t>
  </si>
  <si>
    <t xml:space="preserve">              Registration Fee                </t>
  </si>
  <si>
    <t>10 AF Commander</t>
  </si>
  <si>
    <t>Space Foundation</t>
  </si>
  <si>
    <t>08/23/2021-08/25/2021</t>
  </si>
  <si>
    <t>SSgt Kristy Riley</t>
  </si>
  <si>
    <t>OAY Winner</t>
  </si>
  <si>
    <t>9/21/2021-9/22/2021</t>
  </si>
  <si>
    <t>Michael Rady</t>
  </si>
  <si>
    <t xml:space="preserve">Green Bay Packers Flyover </t>
  </si>
  <si>
    <t>Green Bay, Wisconsin</t>
  </si>
  <si>
    <t>Green Bay Packers</t>
  </si>
  <si>
    <t>First Sergeant</t>
  </si>
  <si>
    <t xml:space="preserve">Green Bay Packers </t>
  </si>
  <si>
    <t>9/17/2021-9/20/2021</t>
  </si>
  <si>
    <t>Jeffrey Kohler</t>
  </si>
  <si>
    <t>Maintainer</t>
  </si>
  <si>
    <t>Stephen Prescott</t>
  </si>
  <si>
    <t>Jordan Price</t>
  </si>
  <si>
    <t>Vecente Guerrero</t>
  </si>
  <si>
    <t>Alan Stover</t>
  </si>
  <si>
    <t>Troy Wittke</t>
  </si>
  <si>
    <t>Flyer</t>
  </si>
  <si>
    <t>David Partin</t>
  </si>
  <si>
    <t>Jared Holsclaw</t>
  </si>
  <si>
    <t>James Boulton</t>
  </si>
  <si>
    <t xml:space="preserve">Brandon Johnson </t>
  </si>
  <si>
    <t xml:space="preserve">Association of Public Safety Communication Officials </t>
  </si>
  <si>
    <t>San Antonio, TX</t>
  </si>
  <si>
    <t>Elmore County Sheriff Office</t>
  </si>
  <si>
    <t>Entry Fees</t>
  </si>
  <si>
    <t xml:space="preserve">Superintendent, Plans and Programs </t>
  </si>
  <si>
    <t>08/14/2021-08/19/2021</t>
  </si>
  <si>
    <t>Maj Axel Cooper</t>
  </si>
  <si>
    <t>Robotic Surgery Training Course</t>
  </si>
  <si>
    <t>Hartford, CT</t>
  </si>
  <si>
    <t>Intuitive Surgical</t>
  </si>
  <si>
    <t>Lodging</t>
  </si>
  <si>
    <t>General Surgeon</t>
  </si>
  <si>
    <t>Maj Lindy Rosal</t>
  </si>
  <si>
    <t>meals</t>
  </si>
  <si>
    <t>09/15/2021-09/16/2021</t>
  </si>
  <si>
    <t>transportation</t>
  </si>
  <si>
    <t>Deane Konowicz</t>
  </si>
  <si>
    <t>Cheyenne Frontier Days General Committee Annual Retreat &amp; Planning Meeting</t>
  </si>
  <si>
    <t>Black Hawk, CO</t>
  </si>
  <si>
    <t>Cheyenne Frontier Days</t>
  </si>
  <si>
    <t>90 MW/CV</t>
  </si>
  <si>
    <t>Cheyenne Frontier Days General Committee</t>
  </si>
  <si>
    <t>9/10/2021-9/12/2021</t>
  </si>
  <si>
    <t>Maj Theresa Bedford</t>
  </si>
  <si>
    <t>TriService Nursing Research Program Study Presentation and Final Report</t>
  </si>
  <si>
    <t>The Geneva Foundation</t>
  </si>
  <si>
    <t xml:space="preserve">Flight                  </t>
  </si>
  <si>
    <t>Nurse Scientist</t>
  </si>
  <si>
    <t>TSNRP</t>
  </si>
  <si>
    <t>09 Aug - 14 Aug 2021</t>
  </si>
  <si>
    <t>Ground Transportation and Meals</t>
  </si>
  <si>
    <t>Col Jacqueline Killian</t>
  </si>
  <si>
    <t xml:space="preserve">TriService Nursing Research Program presentation work and final report </t>
  </si>
  <si>
    <t xml:space="preserve">Flight              </t>
  </si>
  <si>
    <t>Senior Nurse Scientist</t>
  </si>
  <si>
    <t>9-14 Aug 2021</t>
  </si>
  <si>
    <t xml:space="preserve">Mr. John Parks </t>
  </si>
  <si>
    <t>Meet with potential MS degree research faculty advisors</t>
  </si>
  <si>
    <t>Tuscon, Arizona</t>
  </si>
  <si>
    <t>AME Department: University of Arizona</t>
  </si>
  <si>
    <t xml:space="preserve">Lodging </t>
  </si>
  <si>
    <t>Aerospace Engineer</t>
  </si>
  <si>
    <t>4/8/21 - 4/10/21</t>
  </si>
  <si>
    <t xml:space="preserve">Per Diem </t>
  </si>
  <si>
    <t>Colonel Brian Beachkofski</t>
  </si>
  <si>
    <t xml:space="preserve">Joint All-Domain Command and Control (JADC2) Warfare Symposium </t>
  </si>
  <si>
    <t>College Station, TX</t>
  </si>
  <si>
    <t xml:space="preserve">National Defense Industrial Association’s (NDIA) </t>
  </si>
  <si>
    <t>Det 12/CC</t>
  </si>
  <si>
    <t>7/11 &amp; 7/15 2021</t>
  </si>
  <si>
    <t>Mr. Ben Homer</t>
  </si>
  <si>
    <t>Fed Supernova Conference</t>
  </si>
  <si>
    <t>Austin, TX.</t>
  </si>
  <si>
    <t>Microsoft</t>
  </si>
  <si>
    <t>Industry Engagement Lead</t>
  </si>
  <si>
    <t>9/27 &amp; 9/30 2021</t>
  </si>
  <si>
    <t>Ms. Victoria Vanek</t>
  </si>
  <si>
    <t>Fed Supernova Conf</t>
  </si>
  <si>
    <t>Orchestration Portfolio Lead</t>
  </si>
  <si>
    <t>MAJ GENEVIEVE M RAMBAU</t>
  </si>
  <si>
    <t>Cadaver Lab Training</t>
  </si>
  <si>
    <t>Tampa, FL</t>
  </si>
  <si>
    <t>Samaritan Biologics</t>
  </si>
  <si>
    <t>Orthopaedic Hand Surgeon (96 MDG)</t>
  </si>
  <si>
    <t>6/28/2021 - 06/29/2021</t>
  </si>
  <si>
    <t>Lt Gen James Slife</t>
  </si>
  <si>
    <t>EAA Airventure 2021</t>
  </si>
  <si>
    <t>Oshkosh, WI</t>
  </si>
  <si>
    <t>EAA</t>
  </si>
  <si>
    <t>AFSOC/CC</t>
  </si>
  <si>
    <t>Experimental Aircraft Association (EAA)</t>
  </si>
  <si>
    <t>07/30/2021-08/01/2021</t>
  </si>
  <si>
    <t>CMSgt Cory Olson</t>
  </si>
  <si>
    <t>AFSOC/CCC</t>
  </si>
  <si>
    <t>Lt Col Frncis Harnett</t>
  </si>
  <si>
    <t>AFSOC/PA</t>
  </si>
  <si>
    <t>07/29/2021-08/01/2021</t>
  </si>
  <si>
    <t>Capt Christa Zaiser</t>
  </si>
  <si>
    <t>Aide-de-Camp</t>
  </si>
  <si>
    <t>SMSgt Paul Benjamin</t>
  </si>
  <si>
    <t>A3V Superintendent</t>
  </si>
  <si>
    <t>07/25/2021-08/02/2021</t>
  </si>
  <si>
    <t>MSgt Jonathan Prodan</t>
  </si>
  <si>
    <t>AFSOC CV-22 FAM</t>
  </si>
  <si>
    <t>1Lt Youseff Fouad</t>
  </si>
  <si>
    <t>U-28 Combat Systems Officer</t>
  </si>
  <si>
    <t>Capt Lauren Bailey</t>
  </si>
  <si>
    <t>Flight Commander</t>
  </si>
  <si>
    <t>Col Shawn Young</t>
  </si>
  <si>
    <t>Mission Commander</t>
  </si>
  <si>
    <t>7/26/2021- 08/01/2021</t>
  </si>
  <si>
    <t>Colonel Allison Black</t>
  </si>
  <si>
    <t>24 SOW/CV</t>
  </si>
  <si>
    <t>7/26/2021-8/1/2021</t>
  </si>
  <si>
    <t>Capt Mitch Torrel</t>
  </si>
  <si>
    <t>Telluride Film Festival</t>
  </si>
  <si>
    <t>Telluride, CO</t>
  </si>
  <si>
    <t>National Geographic</t>
  </si>
  <si>
    <t>Pararescueman</t>
  </si>
  <si>
    <t>National Film Preserve</t>
  </si>
  <si>
    <t>9/1/2021 - 9/7/2021</t>
  </si>
  <si>
    <t>Jason Fontenot</t>
  </si>
  <si>
    <t>Week Long Connectivity Field Test Supporting Disaster Response Operations</t>
  </si>
  <si>
    <t>Herndon, VA</t>
  </si>
  <si>
    <t>Amazon</t>
  </si>
  <si>
    <t>Airfare</t>
  </si>
  <si>
    <t>Hotel/Meals</t>
  </si>
  <si>
    <t>EWI Fellow - Amazon</t>
  </si>
  <si>
    <t>Amazon Web Services</t>
  </si>
  <si>
    <t>5/10/2021-5/14/2021</t>
  </si>
  <si>
    <t>Ground Trans</t>
  </si>
  <si>
    <t>Steven Groenheim</t>
  </si>
  <si>
    <t>Charleston-Langley PDSS</t>
  </si>
  <si>
    <t>Charleston AFB / Langley AFB</t>
  </si>
  <si>
    <t>Anduril</t>
  </si>
  <si>
    <t>EWI Fellow - Anduril - Contracting</t>
  </si>
  <si>
    <t xml:space="preserve">Anduril Industries </t>
  </si>
  <si>
    <t>4/20/2021-4/22/2021</t>
  </si>
  <si>
    <t>Trident Spectre</t>
  </si>
  <si>
    <t>Little Creek, VA</t>
  </si>
  <si>
    <t>4/26/2021-4/30/2021</t>
  </si>
  <si>
    <t>Gen Holt Visit</t>
  </si>
  <si>
    <t>Austin, TX</t>
  </si>
  <si>
    <t>5/3/2021-5/5/2021</t>
  </si>
  <si>
    <t>Gabriella Marshall</t>
  </si>
  <si>
    <t>Tech Summit for current Amazon Team Projects &amp; Technology</t>
  </si>
  <si>
    <t>Arlington, VA</t>
  </si>
  <si>
    <t>Program Manager</t>
  </si>
  <si>
    <t>5/9/2021-5/12/2021</t>
  </si>
  <si>
    <t>Timothy A. Soeken</t>
  </si>
  <si>
    <t>Global Ophthalmology Fellow Conference</t>
  </si>
  <si>
    <t>Park City, UT</t>
  </si>
  <si>
    <t>University of Michigan</t>
  </si>
  <si>
    <t>USAF Ophthalmologist, AFIT Fellow</t>
  </si>
  <si>
    <t>University of Utah</t>
  </si>
  <si>
    <t>7/9/2021-7/11/2021</t>
  </si>
  <si>
    <t>Global Ophthalmology Fellowship Kisii Eye Hospital Knowledge Exchange</t>
  </si>
  <si>
    <t>Kisii, Kenya</t>
  </si>
  <si>
    <t>7/13/2021-8/6/2021</t>
  </si>
  <si>
    <t>Hanscom Tower Build</t>
  </si>
  <si>
    <t>Hanscom AFB, MA</t>
  </si>
  <si>
    <t>6/7/2021-6/10/2021</t>
  </si>
  <si>
    <t>Christopher Box</t>
  </si>
  <si>
    <t>Ground Ooperations Working Group</t>
  </si>
  <si>
    <t>Vandenberg, CA</t>
  </si>
  <si>
    <t>Ball Aerospace</t>
  </si>
  <si>
    <t>EWI Fellow</t>
  </si>
  <si>
    <t>6/21/2021-6/25/2021</t>
  </si>
  <si>
    <t>Ramon Riojas</t>
  </si>
  <si>
    <t>AATS Thoracic Robotics training course</t>
  </si>
  <si>
    <t>Pearland, TX</t>
  </si>
  <si>
    <t>American Association of Thoracic Surgery</t>
  </si>
  <si>
    <t>Clinical Fellow</t>
  </si>
  <si>
    <t>Erin Recanzone</t>
  </si>
  <si>
    <t>Inspiration4 launch supporting one of SpaceX's top missions; human space flight.</t>
  </si>
  <si>
    <t>Cape Canaveral, FL</t>
  </si>
  <si>
    <t>SpaceX</t>
  </si>
  <si>
    <t>Line Logistics Processes</t>
  </si>
  <si>
    <t>EWI Fellow - SpaceX</t>
  </si>
  <si>
    <t>9/12/2021-9/17/2021</t>
  </si>
  <si>
    <t xml:space="preserve">Kelly Fann </t>
  </si>
  <si>
    <t xml:space="preserve">Telematics Research Project </t>
  </si>
  <si>
    <t>Rockford, IL</t>
  </si>
  <si>
    <t xml:space="preserve">EWI Fellow </t>
  </si>
  <si>
    <t>9/27/2021-10/1/2021</t>
  </si>
  <si>
    <t>Garrett R Bauer</t>
  </si>
  <si>
    <t>Starlink Team Immersion Sponsored by SpaceX</t>
  </si>
  <si>
    <t>Redmond, WA</t>
  </si>
  <si>
    <t>9/13/2021-9/18/2021</t>
  </si>
  <si>
    <t>Sherwyn Kilkenny</t>
  </si>
  <si>
    <t>Security Solutions Planning Workshop</t>
  </si>
  <si>
    <t>Rackspace</t>
  </si>
  <si>
    <t>EWI Student</t>
  </si>
  <si>
    <t>Rackspace Technology</t>
  </si>
  <si>
    <t>9/20/2021-9/23/2021</t>
  </si>
  <si>
    <t>Roger Anderson</t>
  </si>
  <si>
    <t>Space Sector Market Conference</t>
  </si>
  <si>
    <t>Virtual</t>
  </si>
  <si>
    <t>Dcode</t>
  </si>
  <si>
    <t>Registration</t>
  </si>
  <si>
    <t>9/28/2021-9/30/2021</t>
  </si>
  <si>
    <t>George Severson</t>
  </si>
  <si>
    <t>Air Force Assoc Conference</t>
  </si>
  <si>
    <t>National Harbor, MD</t>
  </si>
  <si>
    <t>8VC</t>
  </si>
  <si>
    <t>9/19/2021-9/21/2021</t>
  </si>
  <si>
    <t>Christopher Post</t>
  </si>
  <si>
    <t>Solar Roof Installation</t>
  </si>
  <si>
    <t>San Jose, CA</t>
  </si>
  <si>
    <t>Tesla</t>
  </si>
  <si>
    <t>9/19/2021-9/25/2021</t>
  </si>
  <si>
    <t>Jonathan Ard</t>
  </si>
  <si>
    <t>Joint Navigation Conference</t>
  </si>
  <si>
    <t>Northern Kentucky Convention Center (Covington KY)</t>
  </si>
  <si>
    <t>Military Division of the Institute for Navigation</t>
  </si>
  <si>
    <t>Air University Inspector General</t>
  </si>
  <si>
    <t>Institute for Navigation</t>
  </si>
  <si>
    <t>08/24/2021-08/27/2021</t>
  </si>
  <si>
    <t>Rental Car</t>
  </si>
  <si>
    <t>Racheal Desak</t>
  </si>
  <si>
    <t xml:space="preserve">Internet Crimes Against Children Training. </t>
  </si>
  <si>
    <t>Atlanta, GA</t>
  </si>
  <si>
    <t>Georgia Bureau of Investigations</t>
  </si>
  <si>
    <t>N/A</t>
  </si>
  <si>
    <t>Special Agent</t>
  </si>
  <si>
    <t>7/12/2021-7/15/2021</t>
  </si>
  <si>
    <t>Michael Epper</t>
  </si>
  <si>
    <t>Holocaust Research</t>
  </si>
  <si>
    <t>Dallas, TX</t>
  </si>
  <si>
    <t>Ackerman Center</t>
  </si>
  <si>
    <t>Sr. Instructor in History</t>
  </si>
  <si>
    <t>Ackerman Center - UT Dallas</t>
  </si>
  <si>
    <t>06/01/2021 - 06/10/2021</t>
  </si>
  <si>
    <t>Ellie Beaulieu</t>
  </si>
  <si>
    <t>Cadet</t>
  </si>
  <si>
    <t>Colton Layman</t>
  </si>
  <si>
    <t>Andrew Sellon</t>
  </si>
  <si>
    <t>Kim Campbell</t>
  </si>
  <si>
    <t>Commencement</t>
  </si>
  <si>
    <t>Danville, VA</t>
  </si>
  <si>
    <t>Averett University</t>
  </si>
  <si>
    <t>Permanent Professor &amp; Head, CCLD</t>
  </si>
  <si>
    <t>05/07/2021 - 05/08/2021</t>
  </si>
  <si>
    <t>Meredith Scott</t>
  </si>
  <si>
    <t>Holocaust Education Workshop</t>
  </si>
  <si>
    <t>Transportation</t>
  </si>
  <si>
    <t>Asst Professor of History</t>
  </si>
  <si>
    <t>06/22/2021 - 06/25/2021</t>
  </si>
  <si>
    <t>Chase Gunnell</t>
  </si>
  <si>
    <t>Eva K. Unterman Summer
Institute for Holocaust Education</t>
  </si>
  <si>
    <t>Tulsa, OK</t>
  </si>
  <si>
    <t>Jewish Federation of Tulsa</t>
  </si>
  <si>
    <t>Asst Professor of Law</t>
  </si>
  <si>
    <t>07/22/2021 - 07/23/2021</t>
  </si>
  <si>
    <t>Kathleen Harrington</t>
  </si>
  <si>
    <t>Summer Institute for Israel Studies</t>
  </si>
  <si>
    <t>Boston, MA; Tel Aviv, Israel</t>
  </si>
  <si>
    <t>Brandeis University</t>
  </si>
  <si>
    <t>Permanent Professor, Department of English</t>
  </si>
  <si>
    <t>06/22/2021 - 07/16/2021</t>
  </si>
  <si>
    <t>John Roche</t>
  </si>
  <si>
    <t>Civility Project Debate</t>
  </si>
  <si>
    <t>Newberg, Oregon</t>
  </si>
  <si>
    <t>George Fox University</t>
  </si>
  <si>
    <t>Assoc. Prof. of History</t>
  </si>
  <si>
    <t>09/12/2021 - 09/14/2021</t>
  </si>
  <si>
    <t>Matthew McHarg</t>
  </si>
  <si>
    <t>BBC Lightning Documentary</t>
  </si>
  <si>
    <t>Tucson, Arizona</t>
  </si>
  <si>
    <t>BBC</t>
  </si>
  <si>
    <t>Director, Space Physics &amp; Atmospheric Research Center</t>
  </si>
  <si>
    <t>British Broadcasting Corporation (BBC)</t>
  </si>
  <si>
    <t>07/31/2021 - 08/9/2021</t>
  </si>
  <si>
    <t>Michael R. Kazlausky</t>
  </si>
  <si>
    <t>Cadet Duran Funeral / AOG Founders Day</t>
  </si>
  <si>
    <t>NDAOG</t>
  </si>
  <si>
    <t>Coach, Men's Baseball Team</t>
  </si>
  <si>
    <t>North Dallas Association of Graudates (NDAOG)</t>
  </si>
  <si>
    <t>06/24/2021 - 06/25/2021</t>
  </si>
  <si>
    <t>Alan Benson</t>
  </si>
  <si>
    <t>Shea Cup Rugby Match</t>
  </si>
  <si>
    <t>Annapolis, MD</t>
  </si>
  <si>
    <t>Air Force Academy Rugby Foundation</t>
  </si>
  <si>
    <t>U.S. Naval Academy</t>
  </si>
  <si>
    <t>09/09/2121 - 09/12/2021</t>
  </si>
  <si>
    <t>Landon Chandler</t>
  </si>
  <si>
    <t>Francesco Cico</t>
  </si>
  <si>
    <t>Jakcson Cook</t>
  </si>
  <si>
    <t>Casey Drovdlic</t>
  </si>
  <si>
    <t>Dallas Felch</t>
  </si>
  <si>
    <t>Jacob Foster</t>
  </si>
  <si>
    <t>Christian Gabriel</t>
  </si>
  <si>
    <t>Michael Garofalo</t>
  </si>
  <si>
    <t>Tony Heidelberger</t>
  </si>
  <si>
    <t>Brandon Konecny</t>
  </si>
  <si>
    <t>Riley LaDuque</t>
  </si>
  <si>
    <t>Michele Mason</t>
  </si>
  <si>
    <t>Shawn Mathis</t>
  </si>
  <si>
    <t>Jackson Mitchell</t>
  </si>
  <si>
    <t>Alexander Molino</t>
  </si>
  <si>
    <t>Jeremiah Palaita</t>
  </si>
  <si>
    <t>Jackson Pingree</t>
  </si>
  <si>
    <t>Austin Ruetsche</t>
  </si>
  <si>
    <t>Cooper Smith</t>
  </si>
  <si>
    <t>Samuel Vance</t>
  </si>
  <si>
    <t>Bennett Whitney</t>
  </si>
  <si>
    <t>Eli Williams</t>
  </si>
  <si>
    <t>Joseph D. Cox</t>
  </si>
  <si>
    <t>Officer-in-Charge, USAFA Rugby Club</t>
  </si>
  <si>
    <t>Denny J. Merideth, III</t>
  </si>
  <si>
    <t>Coach, USAFA Rugby Club</t>
  </si>
  <si>
    <t>Rett J. Reber</t>
  </si>
  <si>
    <t>Physical Therapist</t>
  </si>
  <si>
    <t>Lauren Franks</t>
  </si>
  <si>
    <t>Camarillo Airshow</t>
  </si>
  <si>
    <t>Camarillo, CA</t>
  </si>
  <si>
    <t>Camarillo Wings Assoc.</t>
  </si>
  <si>
    <t>Wings of Blue Member</t>
  </si>
  <si>
    <t>08/20/2021 - 08/22/2021</t>
  </si>
  <si>
    <t>Mary Travis</t>
  </si>
  <si>
    <t>George Wild</t>
  </si>
  <si>
    <t>Keith Tolley</t>
  </si>
  <si>
    <t>Baileigh McFall</t>
  </si>
  <si>
    <t>Alyssa Naused</t>
  </si>
  <si>
    <t>James Chase</t>
  </si>
  <si>
    <t>Connor Haseley</t>
  </si>
  <si>
    <t>Thomas Kyle</t>
  </si>
  <si>
    <t>Thomas McLean</t>
  </si>
  <si>
    <t>Eric Kenes</t>
  </si>
  <si>
    <t>Karsten Brown</t>
  </si>
  <si>
    <t>TSgt Dave Wuchter</t>
  </si>
  <si>
    <t>B-29 Crash Memorial</t>
  </si>
  <si>
    <t>Wakayama, Japan</t>
  </si>
  <si>
    <t>Hiroyuki Fukao, an aerial combat history researcher member of the Missing Air Crew Research Japan Network</t>
  </si>
  <si>
    <t>Rail Transportation</t>
  </si>
  <si>
    <t>Regional Band, Trumpet</t>
  </si>
  <si>
    <t>B-29 Crash Memorial Service Committee</t>
  </si>
  <si>
    <t>05/04/2021-05/06/2021</t>
  </si>
  <si>
    <t>SrA Alycia Cancel</t>
  </si>
  <si>
    <t>Regional Band, Vocalist</t>
  </si>
  <si>
    <t>Masato Yagi</t>
  </si>
  <si>
    <t>Event Sponsor</t>
  </si>
  <si>
    <t>Community Relations Specialist</t>
  </si>
  <si>
    <t>Joy White</t>
  </si>
  <si>
    <t>NCMA World Congress</t>
  </si>
  <si>
    <t>Denver, CO</t>
  </si>
  <si>
    <t>National Contract Management Association (NCMA)</t>
  </si>
  <si>
    <t>Executive Director, SMC</t>
  </si>
  <si>
    <t>07/22/21-07/28/21</t>
  </si>
  <si>
    <t>Michael A. Guetlein</t>
  </si>
  <si>
    <t>Colorado Springs, CO</t>
  </si>
  <si>
    <t>The Space Foundation</t>
  </si>
  <si>
    <t>Conference Ticket</t>
  </si>
  <si>
    <t>SSC/CC</t>
  </si>
  <si>
    <t>8/22/2021-8/26/2021</t>
  </si>
  <si>
    <t xml:space="preserve"> Willie Frazier</t>
  </si>
  <si>
    <t>SSC Command Chief</t>
  </si>
  <si>
    <t>8/23/2021-8/26/2021</t>
  </si>
  <si>
    <t>Robert Bongiovi</t>
  </si>
  <si>
    <t>SSC Director, Launch Enterprise</t>
  </si>
  <si>
    <t>Donald Cothern</t>
  </si>
  <si>
    <t>36 Space Symposium</t>
  </si>
  <si>
    <t>Classified Session</t>
  </si>
  <si>
    <t>SSC Deputy Commander</t>
  </si>
  <si>
    <t>8/22/2021-8/27/2021</t>
  </si>
  <si>
    <t>Wallace Turnball</t>
  </si>
  <si>
    <t>Director, Cross-Mission Cround and Comm Enterprise</t>
  </si>
  <si>
    <t>8/23/2021-8/27/2021</t>
  </si>
  <si>
    <t>Bradley Walker</t>
  </si>
  <si>
    <t>Director, Special Programs</t>
  </si>
  <si>
    <t>Lani Smith</t>
  </si>
  <si>
    <t>Deputy Director, Special Programs</t>
  </si>
  <si>
    <t>Kenneth Decker</t>
  </si>
  <si>
    <t>Chief, Futures Division</t>
  </si>
  <si>
    <t>Michael Harvey</t>
  </si>
  <si>
    <t>Senior Materiel Leader</t>
  </si>
  <si>
    <t>Christopher Kadala</t>
  </si>
  <si>
    <t>Senior Materiel Leader, Warfighting Enterprise</t>
  </si>
  <si>
    <t>Cordell DeLaPena</t>
  </si>
  <si>
    <t>PEO for Space Production</t>
  </si>
  <si>
    <t>Dei Eberhart</t>
  </si>
  <si>
    <t>Deputy, Portfolio Architect</t>
  </si>
  <si>
    <t>8/23/201-8/26/2021</t>
  </si>
  <si>
    <t>Deanna Ryals</t>
  </si>
  <si>
    <t>8/23/2021-826/2021</t>
  </si>
  <si>
    <t>Timothy Sejba</t>
  </si>
  <si>
    <t>Director, Enterprise Corps</t>
  </si>
  <si>
    <t>Executive Director, SSC</t>
  </si>
  <si>
    <t xml:space="preserve"> Gifford, Shaun</t>
  </si>
  <si>
    <t xml:space="preserve">Medical Conference </t>
  </si>
  <si>
    <t>Seattle, WA</t>
  </si>
  <si>
    <t>Pacific Northwest Endovascular Conference</t>
  </si>
  <si>
    <t>Travel</t>
  </si>
  <si>
    <t>Lt Col, USAF</t>
  </si>
  <si>
    <t xml:space="preserve">Pacific Northwest Endovascular Conference </t>
  </si>
  <si>
    <t>05/262021-5/29/2021</t>
  </si>
  <si>
    <t>Bolin, Jeremy</t>
  </si>
  <si>
    <t>Medical Conference</t>
  </si>
  <si>
    <t>Major, USAF</t>
  </si>
  <si>
    <t>Harding, Joel</t>
  </si>
  <si>
    <t>Captain, USAF</t>
  </si>
  <si>
    <t>Yelbert, Sonya</t>
  </si>
  <si>
    <t>USU NCDMPH NDMS Pilot Research Validation Kickoff Meeting</t>
  </si>
  <si>
    <t>Bethesda, MD</t>
  </si>
  <si>
    <t>The Uniformed Services University for Health Services</t>
  </si>
  <si>
    <t>The Henry M. Jackson Foundation</t>
  </si>
  <si>
    <t>09/29/2021-10/01/2021</t>
  </si>
  <si>
    <t xml:space="preserve">Ground Transport                          </t>
  </si>
  <si>
    <t>Faccenda, Gail</t>
  </si>
  <si>
    <t xml:space="preserve"> Airfare                        </t>
  </si>
  <si>
    <t>GS</t>
  </si>
  <si>
    <t xml:space="preserve">Ground Transport               </t>
  </si>
  <si>
    <t>Thomas Beachkofsky</t>
  </si>
  <si>
    <t>San Antonio Research Site Visit</t>
  </si>
  <si>
    <t>The Henry M. Jackson Foundation for the Advancement of Military Medicine, Inc.</t>
  </si>
  <si>
    <t>Ground Transportation</t>
  </si>
  <si>
    <t>Lt Col, Dermatologist</t>
  </si>
  <si>
    <t>06/06/2021-06/12/2021</t>
  </si>
  <si>
    <t>Capt Adam Hahn</t>
  </si>
  <si>
    <t>Clinical Concepts in Digital Dentistry</t>
  </si>
  <si>
    <t>Dentsply Sirona Academy, Charlotte, NC</t>
  </si>
  <si>
    <t>Dentsply Sirona Academy</t>
  </si>
  <si>
    <t>General Dentist</t>
  </si>
  <si>
    <t>Dentsply Sirona</t>
  </si>
  <si>
    <t>15 Aug 2021 and 17 Aug 2021</t>
  </si>
  <si>
    <t>Major General Deanna Burt</t>
  </si>
  <si>
    <t>Conference Attendance</t>
  </si>
  <si>
    <t>SpOC-W/CC, Vandenberg SFB, CA</t>
  </si>
  <si>
    <t>Space foundation</t>
  </si>
  <si>
    <t>08/23/2021-08/26/2021</t>
  </si>
  <si>
    <t>Total</t>
  </si>
  <si>
    <t>Elizabeth Carpenter</t>
  </si>
  <si>
    <t>2021 American Hepato-Pancreato-Biliary Association Conference</t>
  </si>
  <si>
    <t>Miami Beach, FL</t>
  </si>
  <si>
    <t>The Metis Foundation</t>
  </si>
  <si>
    <t>General Surgery Resident</t>
  </si>
  <si>
    <t>8/1/2021-8/5/2021</t>
  </si>
  <si>
    <t>Grd Trans</t>
  </si>
  <si>
    <t>Anne O'Shea</t>
  </si>
  <si>
    <t>Society of American Gastrointestinal &amp; Endoscopic Surgeons 2021 Conference</t>
  </si>
  <si>
    <t>Las Vegas, NV</t>
  </si>
  <si>
    <t>8/31/2021-9/3/2021</t>
  </si>
  <si>
    <t>8/30/2021-9/3/2021</t>
  </si>
  <si>
    <t>Joshua D. Luster</t>
  </si>
  <si>
    <t>J. Kiffin Penry Residents Epilepsy Program</t>
  </si>
  <si>
    <t>Winston-Salem, NC</t>
  </si>
  <si>
    <t>J. Kiffin Penry Epilepsy Education Programs</t>
  </si>
  <si>
    <t>Neurology Resident</t>
  </si>
  <si>
    <t>9/21/2021-9/25/2021</t>
  </si>
  <si>
    <t>Meredith McHugh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</si>
</sst>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mm/dd/yyyy;@"/>
    <numFmt numFmtId="165" formatCode="_([$$-409]* #,##0_);_([$$-409]* \(#,##0\);_([$$-409]* &quot;-&quot;??_);_(@_)"/>
    <numFmt numFmtId="166" formatCode="&quot;$&quot;#,##0.00"/>
  </numFmts>
  <fonts count="28">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u/>
      <sz val="11"/>
      <color theme="10"/>
      <name val="Calibri"/>
      <family val="2"/>
      <scheme val="minor"/>
    </font>
    <font>
      <sz val="7"/>
      <name val="Arial"/>
      <family val="2"/>
    </font>
    <font>
      <b/>
      <sz val="7"/>
      <name val="Arial"/>
      <family val="2"/>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s>
  <borders count="8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ck">
        <color indexed="64"/>
      </left>
      <right/>
      <top style="thick">
        <color indexed="64"/>
      </top>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diagonal/>
    </border>
    <border>
      <left style="thick">
        <color indexed="64"/>
      </left>
      <right/>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0" fontId="25" fillId="0" borderId="0" applyNumberFormat="0" applyFill="0" applyBorder="0" applyAlignment="0" applyProtection="0"/>
    <xf numFmtId="0" fontId="1" fillId="0" borderId="0"/>
  </cellStyleXfs>
  <cellXfs count="397">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47" xfId="2" applyFill="1" applyBorder="1">
      <alignment horizontal="left" vertical="center" wrapText="1"/>
      <protection locked="0"/>
    </xf>
    <xf numFmtId="0" fontId="5" fillId="2" borderId="50" xfId="1" applyBorder="1">
      <alignment horizontal="center" vertical="center"/>
    </xf>
    <xf numFmtId="6" fontId="6" fillId="3" borderId="52"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6" borderId="16" xfId="2" applyFill="1" applyBorder="1" applyProtection="1">
      <alignment horizontal="left" vertical="center" wrapText="1"/>
    </xf>
    <xf numFmtId="0" fontId="6" fillId="3" borderId="58" xfId="2" applyFill="1" applyBorder="1">
      <alignment horizontal="left" vertical="center" wrapText="1"/>
      <protection locked="0"/>
    </xf>
    <xf numFmtId="0" fontId="6" fillId="3" borderId="59" xfId="2" applyFill="1" applyBorder="1">
      <alignment horizontal="left" vertical="center" wrapText="1"/>
      <protection locked="0"/>
    </xf>
    <xf numFmtId="6" fontId="6" fillId="3" borderId="60" xfId="0" applyNumberFormat="1" applyFont="1" applyFill="1" applyBorder="1" applyAlignment="1" applyProtection="1">
      <alignment vertical="center"/>
    </xf>
    <xf numFmtId="6" fontId="6" fillId="3" borderId="61" xfId="0" applyNumberFormat="1" applyFont="1" applyFill="1" applyBorder="1" applyAlignment="1" applyProtection="1">
      <alignment horizontal="right" vertical="center"/>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6" fillId="3" borderId="52"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8" xfId="0" applyBorder="1"/>
    <xf numFmtId="0" fontId="0" fillId="0" borderId="0"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6" fillId="3" borderId="67" xfId="2" applyFill="1" applyBorder="1">
      <alignment horizontal="left" vertical="center" wrapText="1"/>
      <protection locked="0"/>
    </xf>
    <xf numFmtId="0" fontId="0" fillId="0" borderId="68"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5" fillId="6" borderId="31" xfId="7" applyBorder="1" applyProtection="1">
      <alignment vertical="center" wrapText="1"/>
    </xf>
    <xf numFmtId="0" fontId="5" fillId="6" borderId="36" xfId="8">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33" xfId="7" applyBorder="1" applyProtection="1">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8" fontId="6" fillId="3" borderId="44" xfId="2" applyNumberFormat="1" applyFill="1" applyBorder="1">
      <alignment horizontal="left" vertical="center" wrapText="1"/>
      <protection locked="0"/>
    </xf>
    <xf numFmtId="14" fontId="6" fillId="3" borderId="25" xfId="0" applyNumberFormat="1" applyFont="1" applyFill="1" applyBorder="1" applyAlignment="1" applyProtection="1">
      <alignment horizontal="left" vertical="center" wrapText="1"/>
    </xf>
    <xf numFmtId="14" fontId="6" fillId="3" borderId="40" xfId="2" applyNumberFormat="1" applyFill="1" applyBorder="1">
      <alignment horizontal="left" vertical="center" wrapText="1"/>
      <protection locked="0"/>
    </xf>
    <xf numFmtId="0" fontId="6" fillId="3" borderId="35" xfId="2" applyFill="1" applyBorder="1" applyAlignment="1">
      <alignment horizontal="center" vertical="center" wrapText="1"/>
      <protection locked="0"/>
    </xf>
    <xf numFmtId="6" fontId="6" fillId="3" borderId="44" xfId="2" applyNumberFormat="1" applyFill="1" applyBorder="1">
      <alignment horizontal="left" vertical="center" wrapText="1"/>
      <protection locked="0"/>
    </xf>
    <xf numFmtId="8" fontId="6" fillId="3" borderId="58" xfId="2" applyNumberFormat="1" applyFill="1" applyBorder="1">
      <alignment horizontal="left" vertical="center" wrapText="1"/>
      <protection locked="0"/>
    </xf>
    <xf numFmtId="6" fontId="6" fillId="3" borderId="58"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165" fontId="6" fillId="6" borderId="16" xfId="2" applyNumberFormat="1" applyFill="1" applyBorder="1" applyProtection="1">
      <alignment horizontal="left" vertical="center" wrapText="1"/>
    </xf>
    <xf numFmtId="14" fontId="6" fillId="3" borderId="47" xfId="2" applyNumberFormat="1" applyFill="1" applyBorder="1" applyProtection="1">
      <alignment horizontal="left" vertical="center" wrapText="1"/>
      <protection locked="0"/>
    </xf>
    <xf numFmtId="164" fontId="5" fillId="6" borderId="31" xfId="7" applyNumberFormat="1" applyBorder="1" applyProtection="1">
      <alignment vertical="center" wrapText="1"/>
    </xf>
    <xf numFmtId="165" fontId="6" fillId="3" borderId="44" xfId="2" applyNumberFormat="1" applyFill="1" applyBorder="1">
      <alignment horizontal="left" vertical="center" wrapText="1"/>
      <protection locked="0"/>
    </xf>
    <xf numFmtId="164" fontId="6" fillId="3" borderId="12" xfId="0" applyNumberFormat="1" applyFont="1" applyFill="1" applyBorder="1" applyAlignment="1" applyProtection="1">
      <alignment horizontal="left" vertical="center" wrapText="1"/>
      <protection locked="0"/>
    </xf>
    <xf numFmtId="164" fontId="5" fillId="6" borderId="36" xfId="8" applyNumberFormat="1">
      <alignment vertical="center" wrapText="1"/>
    </xf>
    <xf numFmtId="165" fontId="6" fillId="3" borderId="58" xfId="2" applyNumberFormat="1" applyFill="1" applyBorder="1">
      <alignment horizontal="left" vertical="center" wrapText="1"/>
      <protection locked="0"/>
    </xf>
    <xf numFmtId="164" fontId="6" fillId="3" borderId="40" xfId="2" applyNumberFormat="1" applyFill="1" applyBorder="1">
      <alignment horizontal="left" vertical="center" wrapText="1"/>
      <protection locked="0"/>
    </xf>
    <xf numFmtId="165" fontId="6" fillId="3" borderId="57" xfId="2" applyNumberFormat="1" applyFill="1" applyBorder="1">
      <alignment horizontal="left" vertical="center" wrapText="1"/>
      <protection locked="0"/>
    </xf>
    <xf numFmtId="165" fontId="6" fillId="3" borderId="59" xfId="2" applyNumberFormat="1" applyFill="1" applyBorder="1">
      <alignment horizontal="left" vertical="center" wrapText="1"/>
      <protection locked="0"/>
    </xf>
    <xf numFmtId="0" fontId="5" fillId="6" borderId="33" xfId="7" applyBorder="1" applyProtection="1">
      <alignmen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47" xfId="2" applyFill="1" applyBorder="1">
      <alignment horizontal="left" vertical="center" wrapText="1"/>
      <protection locked="0"/>
    </xf>
    <xf numFmtId="6" fontId="6" fillId="3" borderId="52" xfId="0" applyNumberFormat="1" applyFont="1" applyFill="1" applyBorder="1" applyAlignment="1" applyProtection="1">
      <alignment horizontal="right" vertical="center"/>
    </xf>
    <xf numFmtId="0" fontId="6" fillId="6" borderId="16" xfId="2" applyFill="1" applyBorder="1" applyProtection="1">
      <alignment horizontal="left" vertical="center" wrapText="1"/>
    </xf>
    <xf numFmtId="6" fontId="6" fillId="3" borderId="60" xfId="0" applyNumberFormat="1" applyFont="1" applyFill="1" applyBorder="1" applyAlignment="1" applyProtection="1">
      <alignment vertical="center"/>
    </xf>
    <xf numFmtId="6" fontId="6" fillId="3" borderId="61"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5" fillId="6" borderId="31" xfId="7" applyBorder="1" applyProtection="1">
      <alignment vertical="center" wrapText="1"/>
    </xf>
    <xf numFmtId="0" fontId="5" fillId="6" borderId="36" xfId="8">
      <alignment vertical="center" wrapText="1"/>
    </xf>
    <xf numFmtId="8" fontId="6" fillId="3" borderId="44" xfId="2" applyNumberFormat="1" applyFill="1" applyBorder="1">
      <alignment horizontal="left" vertical="center" wrapText="1"/>
      <protection locked="0"/>
    </xf>
    <xf numFmtId="8" fontId="6" fillId="3" borderId="58"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15" fontId="6" fillId="3" borderId="40" xfId="2" applyNumberFormat="1" applyFill="1" applyBorder="1">
      <alignment horizontal="left" vertical="center" wrapText="1"/>
      <protection locked="0"/>
    </xf>
    <xf numFmtId="0" fontId="6" fillId="3" borderId="12" xfId="2" applyProtection="1">
      <alignment horizontal="left" vertical="center" wrapText="1"/>
      <protection locked="0"/>
    </xf>
    <xf numFmtId="0" fontId="6" fillId="3" borderId="12" xfId="2" applyFill="1" applyBorder="1" applyProtection="1">
      <alignment horizontal="left" vertical="center" wrapText="1"/>
      <protection locked="0"/>
    </xf>
    <xf numFmtId="15" fontId="6" fillId="3" borderId="40" xfId="2" applyNumberFormat="1" applyFill="1" applyBorder="1" applyProtection="1">
      <alignment horizontal="left" vertical="center" wrapText="1"/>
      <protection locked="0"/>
    </xf>
    <xf numFmtId="0" fontId="6" fillId="3" borderId="47" xfId="2" applyFill="1" applyBorder="1" applyProtection="1">
      <alignment horizontal="left" vertical="center" wrapText="1"/>
      <protection locked="0"/>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6" fontId="6" fillId="3" borderId="58" xfId="2" applyNumberFormat="1" applyFill="1" applyBorder="1">
      <alignment horizontal="left" vertical="center" wrapText="1"/>
      <protection locked="0"/>
    </xf>
    <xf numFmtId="0" fontId="6" fillId="3" borderId="63" xfId="2" applyFill="1" applyBorder="1" applyAlignment="1">
      <alignment horizontal="center" vertical="center" wrapText="1"/>
      <protection locked="0"/>
    </xf>
    <xf numFmtId="165" fontId="6" fillId="3" borderId="52" xfId="2" applyNumberFormat="1" applyFill="1" applyBorder="1">
      <alignment horizontal="left" vertical="center" wrapText="1"/>
      <protection locked="0"/>
    </xf>
    <xf numFmtId="165" fontId="6" fillId="6" borderId="42" xfId="2" applyNumberFormat="1" applyFill="1" applyBorder="1" applyProtection="1">
      <alignment horizontal="left" vertical="center" wrapText="1"/>
    </xf>
    <xf numFmtId="165" fontId="6" fillId="3" borderId="38" xfId="2" applyNumberFormat="1" applyFill="1" applyBorder="1">
      <alignment horizontal="left" vertical="center" wrapText="1"/>
      <protection locked="0"/>
    </xf>
    <xf numFmtId="165" fontId="6" fillId="3" borderId="67" xfId="2" applyNumberFormat="1" applyFill="1" applyBorder="1">
      <alignment horizontal="left" vertical="center" wrapText="1"/>
      <protection locked="0"/>
    </xf>
    <xf numFmtId="6" fontId="6" fillId="3" borderId="41" xfId="0" applyNumberFormat="1" applyFont="1" applyFill="1" applyBorder="1" applyAlignment="1" applyProtection="1">
      <alignment horizontal="right" vertical="center"/>
      <protection locked="0"/>
    </xf>
    <xf numFmtId="0" fontId="6" fillId="3" borderId="35"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46" xfId="2"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0" fontId="6" fillId="3" borderId="36" xfId="2" applyFill="1" applyBorder="1" applyProtection="1">
      <alignment horizontal="left" vertical="center" wrapText="1"/>
      <protection locked="0"/>
    </xf>
    <xf numFmtId="0" fontId="27" fillId="6" borderId="74" xfId="7" applyFont="1" applyBorder="1" applyProtection="1">
      <alignment vertical="center" wrapText="1"/>
    </xf>
    <xf numFmtId="0" fontId="27" fillId="6" borderId="31" xfId="7" applyFont="1" applyBorder="1" applyProtection="1">
      <alignment vertical="center" wrapText="1"/>
    </xf>
    <xf numFmtId="0" fontId="26" fillId="6" borderId="32" xfId="2" applyFont="1" applyFill="1" applyBorder="1" applyProtection="1">
      <alignment horizontal="left" vertical="center" wrapText="1"/>
    </xf>
    <xf numFmtId="0" fontId="26" fillId="6" borderId="15" xfId="2" applyFont="1" applyFill="1" applyBorder="1" applyProtection="1">
      <alignment horizontal="left" vertical="center" wrapText="1"/>
    </xf>
    <xf numFmtId="0" fontId="26" fillId="6" borderId="42" xfId="2" applyFont="1" applyFill="1" applyBorder="1" applyProtection="1">
      <alignment horizontal="left" vertical="center" wrapText="1"/>
    </xf>
    <xf numFmtId="0" fontId="26" fillId="3" borderId="9" xfId="2" applyFont="1" applyBorder="1">
      <alignment horizontal="left" vertical="center" wrapText="1"/>
      <protection locked="0"/>
    </xf>
    <xf numFmtId="0" fontId="26" fillId="3" borderId="12" xfId="2" applyFont="1" applyBorder="1">
      <alignment horizontal="left" vertical="center" wrapText="1"/>
      <protection locked="0"/>
    </xf>
    <xf numFmtId="14" fontId="26" fillId="3" borderId="12" xfId="10" applyNumberFormat="1" applyFont="1" applyFill="1" applyBorder="1" applyAlignment="1" applyProtection="1">
      <alignment horizontal="left" vertical="center" wrapText="1"/>
      <protection locked="0"/>
    </xf>
    <xf numFmtId="0" fontId="26" fillId="3" borderId="35" xfId="2" applyFont="1" applyFill="1" applyBorder="1">
      <alignment horizontal="left" vertical="center" wrapText="1"/>
      <protection locked="0"/>
    </xf>
    <xf numFmtId="6" fontId="26" fillId="3" borderId="44" xfId="2" applyNumberFormat="1" applyFont="1" applyFill="1" applyBorder="1">
      <alignment horizontal="left" vertical="center" wrapText="1"/>
      <protection locked="0"/>
    </xf>
    <xf numFmtId="0" fontId="27" fillId="6" borderId="75" xfId="8" applyFont="1" applyBorder="1">
      <alignment vertical="center" wrapText="1"/>
    </xf>
    <xf numFmtId="0" fontId="27" fillId="6" borderId="36" xfId="8" applyFont="1" applyBorder="1">
      <alignment vertical="center" wrapText="1"/>
    </xf>
    <xf numFmtId="0" fontId="26" fillId="3" borderId="37" xfId="2" applyFont="1" applyFill="1" applyBorder="1">
      <alignment horizontal="left" vertical="center" wrapText="1"/>
      <protection locked="0"/>
    </xf>
    <xf numFmtId="0" fontId="26" fillId="3" borderId="36" xfId="2" applyFont="1" applyFill="1" applyBorder="1">
      <alignment horizontal="left" vertical="center" wrapText="1"/>
      <protection locked="0"/>
    </xf>
    <xf numFmtId="6" fontId="26" fillId="3" borderId="38" xfId="2" applyNumberFormat="1" applyFont="1" applyFill="1" applyBorder="1">
      <alignment horizontal="left" vertical="center" wrapText="1"/>
      <protection locked="0"/>
    </xf>
    <xf numFmtId="0" fontId="26" fillId="3" borderId="9" xfId="2" applyFont="1" applyFill="1" applyBorder="1">
      <alignment horizontal="left" vertical="center" wrapText="1"/>
      <protection locked="0"/>
    </xf>
    <xf numFmtId="0" fontId="26" fillId="3" borderId="12" xfId="2" applyFont="1" applyFill="1" applyBorder="1">
      <alignment horizontal="left" vertical="center" wrapText="1"/>
      <protection locked="0"/>
    </xf>
    <xf numFmtId="14" fontId="26" fillId="3" borderId="40" xfId="2" applyNumberFormat="1" applyFont="1" applyFill="1" applyBorder="1">
      <alignment horizontal="left" vertical="center" wrapText="1"/>
      <protection locked="0"/>
    </xf>
    <xf numFmtId="0" fontId="26" fillId="3" borderId="46" xfId="2" applyFont="1" applyFill="1" applyBorder="1">
      <alignment horizontal="left" vertical="center" wrapText="1"/>
      <protection locked="0"/>
    </xf>
    <xf numFmtId="0" fontId="26" fillId="3" borderId="47" xfId="2" applyFont="1" applyFill="1" applyBorder="1">
      <alignment horizontal="left" vertical="center" wrapText="1"/>
      <protection locked="0"/>
    </xf>
    <xf numFmtId="0" fontId="27" fillId="6" borderId="33" xfId="7" applyFont="1" applyBorder="1" applyProtection="1">
      <alignment vertical="center" wrapText="1"/>
    </xf>
    <xf numFmtId="0" fontId="26" fillId="3" borderId="38" xfId="2" applyFont="1" applyFill="1" applyBorder="1">
      <alignment horizontal="left" vertical="center" wrapText="1"/>
      <protection locked="0"/>
    </xf>
    <xf numFmtId="0" fontId="26" fillId="3" borderId="77" xfId="2" applyFont="1" applyFill="1" applyBorder="1">
      <alignment horizontal="left" vertical="center" wrapText="1"/>
      <protection locked="0"/>
    </xf>
    <xf numFmtId="0" fontId="26" fillId="3" borderId="78" xfId="2" applyFont="1" applyFill="1" applyBorder="1">
      <alignment horizontal="left" vertical="center" wrapText="1"/>
      <protection locked="0"/>
    </xf>
    <xf numFmtId="14" fontId="26" fillId="3" borderId="78" xfId="2" applyNumberFormat="1" applyFont="1" applyFill="1" applyBorder="1">
      <alignment horizontal="left" vertical="center" wrapText="1"/>
      <protection locked="0"/>
    </xf>
    <xf numFmtId="0" fontId="26" fillId="3" borderId="79" xfId="2" applyFont="1" applyFill="1" applyBorder="1">
      <alignment horizontal="left" vertical="center" wrapText="1"/>
      <protection locked="0"/>
    </xf>
    <xf numFmtId="0" fontId="26" fillId="3" borderId="80" xfId="2" applyFont="1" applyFill="1" applyBorder="1">
      <alignment horizontal="left" vertical="center" wrapText="1"/>
      <protection locked="0"/>
    </xf>
    <xf numFmtId="0" fontId="26" fillId="3" borderId="81" xfId="2" applyFont="1" applyFill="1" applyBorder="1">
      <alignment horizontal="left" vertical="center" wrapText="1"/>
      <protection locked="0"/>
    </xf>
    <xf numFmtId="0" fontId="26" fillId="3" borderId="82" xfId="2" applyFont="1" applyFill="1" applyBorder="1">
      <alignment horizontal="left" vertical="center" wrapText="1"/>
      <protection locked="0"/>
    </xf>
    <xf numFmtId="0" fontId="26" fillId="3" borderId="83" xfId="2" applyFont="1" applyFill="1" applyBorder="1">
      <alignment horizontal="left" vertical="center" wrapText="1"/>
      <protection locked="0"/>
    </xf>
    <xf numFmtId="166" fontId="6" fillId="3" borderId="44" xfId="2" applyNumberFormat="1" applyFill="1" applyBorder="1" applyAlignment="1">
      <alignment horizontal="right" vertical="center" wrapText="1"/>
      <protection locked="0"/>
    </xf>
    <xf numFmtId="0" fontId="5" fillId="6" borderId="24" xfId="8" applyFill="1" applyBorder="1" applyAlignment="1">
      <alignment wrapText="1"/>
    </xf>
    <xf numFmtId="0" fontId="5" fillId="6" borderId="0" xfId="8" applyFill="1" applyBorder="1" applyAlignment="1">
      <alignment wrapText="1"/>
    </xf>
    <xf numFmtId="0" fontId="5" fillId="6" borderId="25" xfId="8" applyFill="1" applyBorder="1" applyAlignment="1">
      <alignment wrapText="1"/>
    </xf>
    <xf numFmtId="166" fontId="6" fillId="3" borderId="58" xfId="2" applyNumberFormat="1" applyFill="1" applyBorder="1" applyAlignment="1">
      <alignment horizontal="right" vertical="center" wrapText="1"/>
      <protection locked="0"/>
    </xf>
    <xf numFmtId="0" fontId="6" fillId="3" borderId="24" xfId="2" applyFill="1" applyBorder="1">
      <alignment horizontal="left" vertical="center" wrapText="1"/>
      <protection locked="0"/>
    </xf>
    <xf numFmtId="0" fontId="6" fillId="3" borderId="84" xfId="2" applyFill="1" applyBorder="1">
      <alignment horizontal="left" vertical="center" wrapText="1"/>
      <protection locked="0"/>
    </xf>
    <xf numFmtId="0" fontId="6" fillId="3" borderId="41" xfId="2" applyFill="1" applyBorder="1">
      <alignment horizontal="left" vertical="center" wrapText="1"/>
      <protection locked="0"/>
    </xf>
    <xf numFmtId="0" fontId="6" fillId="3" borderId="41" xfId="2" applyFill="1" applyBorder="1" applyAlignment="1">
      <alignment horizontal="center" vertical="center" wrapText="1"/>
      <protection locked="0"/>
    </xf>
    <xf numFmtId="166" fontId="6" fillId="3" borderId="85" xfId="2" applyNumberFormat="1" applyFill="1" applyBorder="1" applyAlignment="1">
      <alignment horizontal="right" vertical="center" wrapText="1"/>
      <protection locked="0"/>
    </xf>
    <xf numFmtId="166" fontId="6" fillId="3" borderId="86" xfId="2" applyNumberFormat="1" applyFill="1" applyBorder="1" applyAlignment="1">
      <alignment horizontal="right" vertical="center" wrapText="1"/>
      <protection locked="0"/>
    </xf>
    <xf numFmtId="0" fontId="5" fillId="6" borderId="87" xfId="7" applyBorder="1" applyProtection="1">
      <alignment vertical="center" wrapText="1"/>
    </xf>
    <xf numFmtId="0" fontId="6" fillId="6" borderId="48" xfId="2" applyFill="1" applyBorder="1" applyProtection="1">
      <alignment horizontal="left" vertical="center" wrapText="1"/>
    </xf>
    <xf numFmtId="0" fontId="6" fillId="6" borderId="7" xfId="2" applyFill="1" applyBorder="1" applyProtection="1">
      <alignment horizontal="left" vertical="center" wrapText="1"/>
    </xf>
    <xf numFmtId="0" fontId="6" fillId="6" borderId="7" xfId="2" applyFill="1" applyBorder="1" applyAlignment="1" applyProtection="1">
      <alignment horizontal="center" vertical="center" wrapText="1"/>
    </xf>
    <xf numFmtId="0" fontId="6" fillId="6" borderId="55" xfId="2" applyFill="1" applyBorder="1" applyProtection="1">
      <alignment horizontal="left" vertical="center" wrapText="1"/>
    </xf>
    <xf numFmtId="0" fontId="5" fillId="6" borderId="24" xfId="8" applyBorder="1">
      <alignment vertical="center" wrapText="1"/>
    </xf>
    <xf numFmtId="166" fontId="6" fillId="3" borderId="88" xfId="2" applyNumberFormat="1" applyFill="1" applyBorder="1" applyAlignment="1">
      <alignment horizontal="right" vertical="center" wrapText="1"/>
      <protection locked="0"/>
    </xf>
    <xf numFmtId="0" fontId="5" fillId="0" borderId="12" xfId="8" applyFill="1" applyBorder="1">
      <alignment vertical="center" wrapText="1"/>
    </xf>
    <xf numFmtId="0" fontId="5" fillId="0" borderId="36" xfId="8" applyFill="1" applyBorder="1">
      <alignment vertical="center" wrapText="1"/>
    </xf>
    <xf numFmtId="0" fontId="6" fillId="3" borderId="26" xfId="2" applyFill="1" applyBorder="1">
      <alignment horizontal="left" vertical="center" wrapText="1"/>
      <protection locked="0"/>
    </xf>
    <xf numFmtId="0" fontId="5" fillId="6" borderId="36" xfId="8" applyBorder="1">
      <alignment vertical="center" wrapText="1"/>
    </xf>
    <xf numFmtId="0" fontId="5" fillId="6" borderId="12" xfId="8" applyBorder="1">
      <alignment vertical="center" wrapText="1"/>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71" xfId="0" applyFont="1" applyFill="1" applyBorder="1" applyAlignment="1">
      <alignment horizontal="center" vertical="center"/>
    </xf>
    <xf numFmtId="0" fontId="15" fillId="9" borderId="70"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6" xfId="0" applyFont="1" applyFill="1" applyBorder="1" applyAlignment="1">
      <alignment horizontal="center" vertical="center"/>
    </xf>
    <xf numFmtId="0" fontId="15" fillId="9" borderId="72" xfId="0" applyFont="1" applyFill="1" applyBorder="1" applyAlignment="1">
      <alignment horizontal="center" vertical="center"/>
    </xf>
    <xf numFmtId="0" fontId="15" fillId="9" borderId="47" xfId="0" applyFont="1" applyFill="1" applyBorder="1" applyAlignment="1">
      <alignment horizontal="center" vertical="center"/>
    </xf>
    <xf numFmtId="0" fontId="1" fillId="9" borderId="71"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6" borderId="30"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6" xfId="8">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3" borderId="36" xfId="2" applyFill="1" applyBorder="1" applyAlignment="1">
      <alignment horizontal="left" vertical="center" wrapText="1"/>
      <protection locked="0"/>
    </xf>
    <xf numFmtId="0" fontId="6" fillId="3" borderId="40" xfId="2" applyFill="1" applyBorder="1" applyAlignment="1">
      <alignment horizontal="left" vertical="center" wrapText="1"/>
      <protection locked="0"/>
    </xf>
    <xf numFmtId="14" fontId="6" fillId="3" borderId="36" xfId="2" applyNumberFormat="1" applyFill="1" applyBorder="1" applyAlignment="1">
      <alignment horizontal="left" vertical="center" wrapText="1"/>
      <protection locked="0"/>
    </xf>
    <xf numFmtId="14" fontId="6" fillId="3" borderId="40" xfId="2" applyNumberFormat="1" applyFill="1" applyBorder="1" applyAlignment="1">
      <alignment horizontal="left" vertical="center" wrapText="1"/>
      <protection locked="0"/>
    </xf>
    <xf numFmtId="0" fontId="6" fillId="0" borderId="70" xfId="8" applyFont="1" applyFill="1" applyBorder="1" applyAlignment="1">
      <alignment horizontal="left" vertical="center" wrapText="1"/>
    </xf>
    <xf numFmtId="0" fontId="6" fillId="0" borderId="27" xfId="8" applyFont="1" applyFill="1" applyBorder="1" applyAlignment="1">
      <alignment horizontal="lef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5" fillId="6" borderId="36" xfId="8" applyBorder="1">
      <alignment vertical="center" wrapText="1"/>
    </xf>
    <xf numFmtId="0" fontId="6" fillId="3" borderId="24" xfId="2" applyFill="1" applyBorder="1" applyAlignment="1">
      <alignment horizontal="left" vertical="center" wrapText="1"/>
      <protection locked="0"/>
    </xf>
    <xf numFmtId="0" fontId="6" fillId="3" borderId="26" xfId="2" applyFill="1" applyBorder="1" applyAlignment="1">
      <alignment horizontal="left" vertical="center" wrapText="1"/>
      <protection locked="0"/>
    </xf>
    <xf numFmtId="0" fontId="6" fillId="3" borderId="12" xfId="2" applyFill="1" applyBorder="1" applyAlignment="1">
      <alignment horizontal="left" vertical="center" wrapText="1"/>
      <protection locked="0"/>
    </xf>
    <xf numFmtId="14" fontId="6" fillId="3" borderId="12" xfId="2" applyNumberFormat="1" applyFill="1" applyBorder="1" applyAlignment="1">
      <alignment horizontal="left" vertical="center" wrapText="1"/>
      <protection locked="0"/>
    </xf>
    <xf numFmtId="0" fontId="6" fillId="0" borderId="25" xfId="8" applyFont="1" applyFill="1" applyBorder="1" applyAlignment="1">
      <alignment horizontal="left" vertical="center" wrapText="1"/>
    </xf>
    <xf numFmtId="0" fontId="6" fillId="0" borderId="12" xfId="8" applyFont="1" applyFill="1" applyBorder="1" applyAlignment="1">
      <alignment horizontal="left" vertical="center" wrapText="1"/>
    </xf>
    <xf numFmtId="0" fontId="6" fillId="0" borderId="40" xfId="8" applyFont="1" applyFill="1" applyBorder="1" applyAlignment="1">
      <alignment horizontal="left" vertical="center" wrapText="1"/>
    </xf>
    <xf numFmtId="0" fontId="5" fillId="6" borderId="33" xfId="7" applyBorder="1" applyProtection="1">
      <alignment vertical="center" wrapText="1"/>
    </xf>
    <xf numFmtId="0" fontId="5" fillId="6" borderId="48" xfId="7" applyBorder="1" applyProtection="1">
      <alignment vertical="center" wrapText="1"/>
    </xf>
    <xf numFmtId="0" fontId="5" fillId="6" borderId="7" xfId="7" applyBorder="1" applyProtection="1">
      <alignment vertic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70" xfId="8" applyBorder="1">
      <alignment vertical="center" wrapText="1"/>
    </xf>
    <xf numFmtId="0" fontId="6" fillId="3" borderId="12" xfId="2" applyFill="1" applyBorder="1" applyAlignment="1">
      <alignment horizontal="center" vertical="center" wrapText="1"/>
      <protection locked="0"/>
    </xf>
    <xf numFmtId="0" fontId="6" fillId="3" borderId="40" xfId="2" applyFill="1" applyBorder="1" applyAlignment="1">
      <alignment horizontal="center" vertical="center" wrapText="1"/>
      <protection locked="0"/>
    </xf>
    <xf numFmtId="14" fontId="6" fillId="3" borderId="25" xfId="2" applyNumberFormat="1" applyFill="1" applyBorder="1" applyAlignment="1">
      <alignment horizontal="left" vertical="center" wrapText="1"/>
      <protection locked="0"/>
    </xf>
    <xf numFmtId="14" fontId="6" fillId="3" borderId="27" xfId="2" applyNumberFormat="1" applyFill="1" applyBorder="1" applyAlignment="1">
      <alignment horizontal="left" vertical="center" wrapText="1"/>
      <protection locked="0"/>
    </xf>
    <xf numFmtId="0" fontId="1" fillId="6" borderId="30" xfId="6" applyFill="1" applyBorder="1" applyAlignment="1">
      <alignment horizontal="center" vertical="center"/>
    </xf>
    <xf numFmtId="0" fontId="1" fillId="6" borderId="43" xfId="6" applyFill="1" applyBorder="1" applyAlignment="1">
      <alignment horizontal="center" vertical="center"/>
    </xf>
    <xf numFmtId="0" fontId="1" fillId="6" borderId="45" xfId="6" applyFill="1" applyBorder="1" applyAlignment="1">
      <alignment horizontal="center" vertical="center"/>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51" xfId="5" applyBorder="1" applyAlignment="1">
      <alignment horizontal="center" vertical="center" wrapText="1"/>
    </xf>
    <xf numFmtId="0" fontId="0" fillId="0" borderId="54"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0" xfId="0" applyBorder="1"/>
    <xf numFmtId="0" fontId="0" fillId="0" borderId="11" xfId="0" applyBorder="1"/>
    <xf numFmtId="0" fontId="25" fillId="4" borderId="1" xfId="9"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6" xfId="0" applyBorder="1" applyAlignment="1">
      <alignment horizontal="center" vertical="center"/>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1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5" fillId="6" borderId="15" xfId="7" applyBorder="1" applyProtection="1">
      <alignment vertical="center" wrapText="1"/>
    </xf>
    <xf numFmtId="0" fontId="0" fillId="0" borderId="43" xfId="0" applyBorder="1"/>
    <xf numFmtId="0" fontId="0" fillId="0" borderId="45" xfId="0" applyBorder="1"/>
    <xf numFmtId="0" fontId="26" fillId="6" borderId="73" xfId="6" applyFont="1" applyFill="1" applyBorder="1">
      <alignment horizontal="center" vertical="center"/>
    </xf>
    <xf numFmtId="0" fontId="26" fillId="0" borderId="68" xfId="10" applyFont="1" applyBorder="1"/>
    <xf numFmtId="0" fontId="26" fillId="0" borderId="76" xfId="10" applyFont="1" applyBorder="1"/>
    <xf numFmtId="0" fontId="27" fillId="6" borderId="31" xfId="7" applyFont="1" applyBorder="1" applyProtection="1">
      <alignment vertical="center" wrapText="1"/>
    </xf>
    <xf numFmtId="0" fontId="27" fillId="6" borderId="32" xfId="7" applyFont="1" applyBorder="1" applyAlignment="1" applyProtection="1">
      <alignment horizontal="left" vertical="center" wrapText="1"/>
    </xf>
    <xf numFmtId="0" fontId="27" fillId="6" borderId="15" xfId="7" applyFont="1" applyBorder="1" applyAlignment="1" applyProtection="1">
      <alignment horizontal="left" vertical="center" wrapText="1"/>
    </xf>
    <xf numFmtId="0" fontId="27" fillId="6" borderId="33" xfId="7" applyFont="1" applyBorder="1" applyAlignment="1" applyProtection="1">
      <alignment horizontal="left" vertical="center" wrapText="1"/>
    </xf>
    <xf numFmtId="0" fontId="26" fillId="3" borderId="46" xfId="2" applyFont="1" applyBorder="1" applyAlignment="1">
      <alignment horizontal="center" vertical="center" wrapText="1"/>
      <protection locked="0"/>
    </xf>
    <xf numFmtId="0" fontId="26" fillId="3" borderId="47" xfId="2" applyFont="1" applyBorder="1" applyAlignment="1">
      <alignment horizontal="center" vertical="center" wrapText="1"/>
      <protection locked="0"/>
    </xf>
    <xf numFmtId="0" fontId="26" fillId="3" borderId="24" xfId="10" applyFont="1" applyFill="1" applyBorder="1" applyAlignment="1" applyProtection="1">
      <alignment horizontal="center" vertical="center" wrapText="1"/>
      <protection locked="0"/>
    </xf>
    <xf numFmtId="0" fontId="26" fillId="0" borderId="0" xfId="10" applyFont="1" applyBorder="1"/>
    <xf numFmtId="0" fontId="26" fillId="0" borderId="25" xfId="10" applyFont="1" applyBorder="1"/>
    <xf numFmtId="0" fontId="27" fillId="6" borderId="36" xfId="8" applyFont="1" applyBorder="1">
      <alignment vertical="center" wrapText="1"/>
    </xf>
    <xf numFmtId="0" fontId="27" fillId="6" borderId="24" xfId="8" applyFont="1" applyFill="1" applyBorder="1" applyAlignment="1">
      <alignment horizontal="center" wrapText="1"/>
    </xf>
    <xf numFmtId="0" fontId="27" fillId="6" borderId="0" xfId="8" applyFont="1" applyFill="1" applyBorder="1" applyAlignment="1">
      <alignment horizontal="center" wrapText="1"/>
    </xf>
    <xf numFmtId="0" fontId="27" fillId="6" borderId="25" xfId="8" applyFont="1" applyFill="1" applyBorder="1" applyAlignment="1">
      <alignment horizontal="center" wrapText="1"/>
    </xf>
    <xf numFmtId="0" fontId="27" fillId="6" borderId="26" xfId="8" applyFont="1" applyFill="1" applyBorder="1" applyAlignment="1">
      <alignment horizontal="center" wrapText="1"/>
    </xf>
    <xf numFmtId="0" fontId="27" fillId="6" borderId="1" xfId="8" applyFont="1" applyFill="1" applyBorder="1" applyAlignment="1">
      <alignment horizontal="center" wrapText="1"/>
    </xf>
    <xf numFmtId="0" fontId="27" fillId="6" borderId="27" xfId="8" applyFont="1" applyFill="1" applyBorder="1" applyAlignment="1">
      <alignment horizontal="center" wrapText="1"/>
    </xf>
    <xf numFmtId="0" fontId="27" fillId="6" borderId="32" xfId="7" applyFont="1" applyBorder="1" applyProtection="1">
      <alignment vertical="center" wrapText="1"/>
    </xf>
    <xf numFmtId="0" fontId="26" fillId="6" borderId="26" xfId="10" applyFont="1" applyFill="1" applyBorder="1" applyAlignment="1" applyProtection="1">
      <alignment horizontal="center" vertical="center" wrapText="1"/>
    </xf>
    <xf numFmtId="0" fontId="26" fillId="6" borderId="1" xfId="10" applyFont="1" applyFill="1" applyBorder="1" applyAlignment="1" applyProtection="1">
      <alignment horizontal="center" vertical="center" wrapText="1"/>
    </xf>
    <xf numFmtId="0" fontId="26" fillId="6" borderId="27" xfId="10" applyFont="1" applyFill="1" applyBorder="1" applyAlignment="1" applyProtection="1">
      <alignment horizontal="center" vertical="center" wrapText="1"/>
    </xf>
    <xf numFmtId="0" fontId="26" fillId="6" borderId="79" xfId="10" applyFont="1" applyFill="1" applyBorder="1" applyAlignment="1" applyProtection="1">
      <alignment horizontal="center" vertical="center" wrapText="1"/>
    </xf>
    <xf numFmtId="0" fontId="26" fillId="6" borderId="66" xfId="10" applyFont="1" applyFill="1" applyBorder="1" applyAlignment="1" applyProtection="1">
      <alignment horizontal="center" vertical="center" wrapText="1"/>
    </xf>
    <xf numFmtId="0" fontId="26" fillId="6" borderId="80" xfId="10" applyFont="1" applyFill="1" applyBorder="1" applyAlignment="1" applyProtection="1">
      <alignment horizontal="center" vertical="center" wrapText="1"/>
    </xf>
  </cellXfs>
  <cellStyles count="11">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9" builtinId="8"/>
    <cellStyle name="Normal" xfId="0" builtinId="0"/>
    <cellStyle name="Normal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ydia.bisbe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34" workbookViewId="0">
      <selection activeCell="B42" sqref="B42:M42"/>
    </sheetView>
  </sheetViews>
  <sheetFormatPr defaultRowHeight="15"/>
  <sheetData>
    <row r="1" spans="1:13">
      <c r="A1" s="227" t="s">
        <v>62</v>
      </c>
      <c r="B1" s="228"/>
      <c r="C1" s="228"/>
      <c r="D1" s="228"/>
      <c r="E1" s="228"/>
      <c r="F1" s="228"/>
      <c r="G1" s="228"/>
      <c r="H1" s="228"/>
      <c r="I1" s="228"/>
      <c r="J1" s="228"/>
      <c r="K1" s="228"/>
      <c r="L1" s="228"/>
      <c r="M1" s="229"/>
    </row>
    <row r="2" spans="1:13">
      <c r="A2" s="230"/>
      <c r="B2" s="231"/>
      <c r="C2" s="231"/>
      <c r="D2" s="231"/>
      <c r="E2" s="231"/>
      <c r="F2" s="231"/>
      <c r="G2" s="231"/>
      <c r="H2" s="231"/>
      <c r="I2" s="231"/>
      <c r="J2" s="231"/>
      <c r="K2" s="231"/>
      <c r="L2" s="231"/>
      <c r="M2" s="232"/>
    </row>
    <row r="3" spans="1:13">
      <c r="A3" s="233"/>
      <c r="B3" s="234"/>
      <c r="C3" s="234"/>
      <c r="D3" s="234"/>
      <c r="E3" s="234"/>
      <c r="F3" s="234"/>
      <c r="G3" s="234"/>
      <c r="H3" s="234"/>
      <c r="I3" s="234"/>
      <c r="J3" s="234"/>
      <c r="K3" s="234"/>
      <c r="L3" s="234"/>
      <c r="M3" s="235"/>
    </row>
    <row r="4" spans="1:13">
      <c r="A4" s="236" t="s">
        <v>63</v>
      </c>
      <c r="B4" s="236"/>
      <c r="C4" s="236"/>
      <c r="D4" s="236"/>
      <c r="E4" s="236"/>
      <c r="F4" s="236"/>
      <c r="G4" s="236"/>
      <c r="H4" s="236"/>
      <c r="I4" s="236"/>
      <c r="J4" s="236"/>
      <c r="K4" s="236"/>
      <c r="L4" s="236"/>
      <c r="M4" s="236"/>
    </row>
    <row r="5" spans="1:13">
      <c r="A5" s="67"/>
      <c r="B5" s="67"/>
      <c r="C5" s="67"/>
      <c r="D5" s="67"/>
      <c r="E5" s="67"/>
      <c r="F5" s="67"/>
      <c r="G5" s="67"/>
      <c r="H5" s="67"/>
      <c r="I5" s="67"/>
      <c r="J5" s="67"/>
      <c r="K5" s="67"/>
      <c r="L5" s="67"/>
      <c r="M5" s="67"/>
    </row>
    <row r="6" spans="1:13">
      <c r="A6" s="237" t="s">
        <v>64</v>
      </c>
      <c r="B6" s="237"/>
      <c r="C6" s="237"/>
      <c r="D6" s="237"/>
      <c r="E6" s="237"/>
      <c r="F6" s="237"/>
      <c r="G6" s="237"/>
      <c r="H6" s="237"/>
      <c r="I6" s="237"/>
      <c r="J6" s="237"/>
      <c r="K6" s="237"/>
      <c r="L6" s="237"/>
      <c r="M6" s="237"/>
    </row>
    <row r="7" spans="1:13">
      <c r="A7" s="67"/>
      <c r="B7" s="67"/>
      <c r="C7" s="67"/>
      <c r="D7" s="67"/>
      <c r="E7" s="67"/>
      <c r="F7" s="67"/>
      <c r="G7" s="67"/>
      <c r="H7" s="67"/>
      <c r="I7" s="67"/>
      <c r="J7" s="67"/>
      <c r="K7" s="67"/>
      <c r="L7" s="67"/>
      <c r="M7" s="67"/>
    </row>
    <row r="8" spans="1:13">
      <c r="A8" s="238" t="s">
        <v>65</v>
      </c>
      <c r="B8" s="238"/>
      <c r="C8" s="238"/>
      <c r="D8" s="238"/>
      <c r="E8" s="238"/>
      <c r="F8" s="238"/>
      <c r="G8" s="238"/>
      <c r="H8" s="238"/>
      <c r="I8" s="238"/>
      <c r="J8" s="238"/>
      <c r="K8" s="238"/>
      <c r="L8" s="238"/>
      <c r="M8" s="238"/>
    </row>
    <row r="9" spans="1:13">
      <c r="A9" s="67"/>
      <c r="B9" s="67"/>
      <c r="C9" s="67"/>
      <c r="D9" s="67"/>
      <c r="E9" s="67"/>
      <c r="F9" s="67"/>
      <c r="G9" s="67"/>
      <c r="H9" s="67"/>
      <c r="I9" s="67"/>
      <c r="J9" s="67"/>
      <c r="K9" s="67"/>
      <c r="L9" s="67"/>
      <c r="M9" s="67"/>
    </row>
    <row r="10" spans="1:13" ht="15.75">
      <c r="A10" s="75" t="s">
        <v>66</v>
      </c>
      <c r="B10" s="67"/>
      <c r="C10" s="67"/>
      <c r="D10" s="67"/>
      <c r="E10" s="67"/>
      <c r="F10" s="67"/>
      <c r="G10" s="67"/>
      <c r="H10" s="67"/>
      <c r="I10" s="67"/>
      <c r="J10" s="67"/>
      <c r="K10" s="67"/>
      <c r="L10" s="67"/>
      <c r="M10" s="67"/>
    </row>
    <row r="11" spans="1:13">
      <c r="A11" s="76"/>
      <c r="B11" s="67"/>
      <c r="C11" s="67"/>
      <c r="D11" s="67"/>
      <c r="E11" s="67"/>
      <c r="F11" s="67"/>
      <c r="G11" s="67"/>
      <c r="H11" s="67"/>
      <c r="I11" s="67"/>
      <c r="J11" s="67"/>
      <c r="K11" s="67"/>
      <c r="L11" s="67"/>
      <c r="M11" s="67"/>
    </row>
    <row r="12" spans="1:13">
      <c r="A12" s="66" t="s">
        <v>67</v>
      </c>
      <c r="B12" s="76"/>
      <c r="C12" s="76"/>
      <c r="D12" s="76"/>
      <c r="E12" s="76"/>
      <c r="F12" s="76"/>
      <c r="G12" s="76"/>
      <c r="H12" s="76"/>
      <c r="I12" s="76"/>
      <c r="J12" s="76"/>
      <c r="K12" s="76"/>
      <c r="L12" s="76"/>
      <c r="M12" s="76"/>
    </row>
    <row r="13" spans="1:13">
      <c r="A13" s="69"/>
      <c r="B13" s="220" t="s">
        <v>68</v>
      </c>
      <c r="C13" s="221"/>
      <c r="D13" s="221"/>
      <c r="E13" s="221"/>
      <c r="F13" s="221"/>
      <c r="G13" s="221"/>
      <c r="H13" s="221"/>
      <c r="I13" s="221"/>
      <c r="J13" s="221"/>
      <c r="K13" s="221"/>
      <c r="L13" s="221"/>
      <c r="M13" s="221"/>
    </row>
    <row r="14" spans="1:13">
      <c r="A14" s="69"/>
      <c r="B14" s="69" t="s">
        <v>50</v>
      </c>
      <c r="C14" s="220" t="s">
        <v>69</v>
      </c>
      <c r="D14" s="220"/>
      <c r="E14" s="220"/>
      <c r="F14" s="220"/>
      <c r="G14" s="220"/>
      <c r="H14" s="220"/>
      <c r="I14" s="220"/>
      <c r="J14" s="220"/>
      <c r="K14" s="220"/>
      <c r="L14" s="220"/>
      <c r="M14" s="220"/>
    </row>
    <row r="15" spans="1:13">
      <c r="A15" s="77"/>
      <c r="B15" s="69" t="s">
        <v>50</v>
      </c>
      <c r="C15" s="220" t="s">
        <v>70</v>
      </c>
      <c r="D15" s="220"/>
      <c r="E15" s="220"/>
      <c r="F15" s="220"/>
      <c r="G15" s="220"/>
      <c r="H15" s="220"/>
      <c r="I15" s="220"/>
      <c r="J15" s="220"/>
      <c r="K15" s="220"/>
      <c r="L15" s="220"/>
      <c r="M15" s="220"/>
    </row>
    <row r="16" spans="1:13">
      <c r="A16" s="77"/>
      <c r="B16" s="69" t="s">
        <v>50</v>
      </c>
      <c r="C16" s="220" t="s">
        <v>71</v>
      </c>
      <c r="D16" s="220"/>
      <c r="E16" s="220"/>
      <c r="F16" s="220"/>
      <c r="G16" s="220"/>
      <c r="H16" s="220"/>
      <c r="I16" s="220"/>
      <c r="J16" s="220"/>
      <c r="K16" s="220"/>
      <c r="L16" s="220"/>
      <c r="M16" s="220"/>
    </row>
    <row r="17" spans="1:13">
      <c r="A17" s="66" t="s">
        <v>72</v>
      </c>
      <c r="B17" s="67"/>
      <c r="C17" s="67"/>
      <c r="D17" s="67"/>
      <c r="E17" s="67"/>
      <c r="F17" s="67"/>
      <c r="G17" s="67"/>
      <c r="H17" s="67"/>
      <c r="I17" s="67"/>
      <c r="J17" s="67"/>
      <c r="K17" s="67"/>
      <c r="L17" s="67"/>
      <c r="M17" s="67"/>
    </row>
    <row r="18" spans="1:13">
      <c r="A18" s="69"/>
      <c r="B18" s="224" t="s">
        <v>73</v>
      </c>
      <c r="C18" s="225"/>
      <c r="D18" s="225"/>
      <c r="E18" s="225"/>
      <c r="F18" s="225"/>
      <c r="G18" s="225"/>
      <c r="H18" s="225"/>
      <c r="I18" s="225"/>
      <c r="J18" s="225"/>
      <c r="K18" s="225"/>
      <c r="L18" s="225"/>
      <c r="M18" s="225"/>
    </row>
    <row r="19" spans="1:13">
      <c r="A19" s="77"/>
      <c r="B19" s="69" t="s">
        <v>50</v>
      </c>
      <c r="C19" s="220" t="s">
        <v>74</v>
      </c>
      <c r="D19" s="220"/>
      <c r="E19" s="220"/>
      <c r="F19" s="220"/>
      <c r="G19" s="220"/>
      <c r="H19" s="220"/>
      <c r="I19" s="220"/>
      <c r="J19" s="220"/>
      <c r="K19" s="220"/>
      <c r="L19" s="220"/>
      <c r="M19" s="220"/>
    </row>
    <row r="20" spans="1:13">
      <c r="A20" s="77"/>
      <c r="B20" s="69" t="s">
        <v>50</v>
      </c>
      <c r="C20" s="220" t="s">
        <v>75</v>
      </c>
      <c r="D20" s="221"/>
      <c r="E20" s="221"/>
      <c r="F20" s="221"/>
      <c r="G20" s="221"/>
      <c r="H20" s="221"/>
      <c r="I20" s="221"/>
      <c r="J20" s="221"/>
      <c r="K20" s="221"/>
      <c r="L20" s="221"/>
      <c r="M20" s="221"/>
    </row>
    <row r="21" spans="1:13">
      <c r="A21" s="77"/>
      <c r="B21" s="69" t="s">
        <v>50</v>
      </c>
      <c r="C21" s="220" t="s">
        <v>76</v>
      </c>
      <c r="D21" s="221"/>
      <c r="E21" s="221"/>
      <c r="F21" s="221"/>
      <c r="G21" s="221"/>
      <c r="H21" s="221"/>
      <c r="I21" s="221"/>
      <c r="J21" s="221"/>
      <c r="K21" s="221"/>
      <c r="L21" s="221"/>
      <c r="M21" s="221"/>
    </row>
    <row r="22" spans="1:13">
      <c r="A22" s="66" t="s">
        <v>77</v>
      </c>
      <c r="B22" s="69"/>
      <c r="C22" s="73"/>
      <c r="D22" s="73"/>
      <c r="E22" s="73"/>
      <c r="F22" s="73"/>
      <c r="G22" s="73"/>
      <c r="H22" s="73"/>
      <c r="I22" s="73"/>
      <c r="J22" s="73"/>
      <c r="K22" s="73"/>
      <c r="L22" s="73"/>
      <c r="M22" s="73"/>
    </row>
    <row r="23" spans="1:13">
      <c r="A23" s="69"/>
      <c r="B23" s="224" t="s">
        <v>78</v>
      </c>
      <c r="C23" s="225"/>
      <c r="D23" s="225"/>
      <c r="E23" s="225"/>
      <c r="F23" s="225"/>
      <c r="G23" s="225"/>
      <c r="H23" s="225"/>
      <c r="I23" s="225"/>
      <c r="J23" s="225"/>
      <c r="K23" s="225"/>
      <c r="L23" s="225"/>
      <c r="M23" s="225"/>
    </row>
    <row r="24" spans="1:13">
      <c r="A24" s="69"/>
      <c r="B24" s="78" t="s">
        <v>79</v>
      </c>
      <c r="C24" s="78"/>
      <c r="D24" s="78"/>
      <c r="E24" s="78"/>
      <c r="F24" s="78"/>
      <c r="G24" s="78"/>
      <c r="H24" s="78"/>
      <c r="I24" s="78"/>
      <c r="J24" s="78"/>
      <c r="K24" s="78"/>
      <c r="L24" s="78"/>
      <c r="M24" s="78"/>
    </row>
    <row r="25" spans="1:13">
      <c r="A25" s="69"/>
      <c r="B25" s="69" t="s">
        <v>50</v>
      </c>
      <c r="C25" s="226" t="s">
        <v>80</v>
      </c>
      <c r="D25" s="226"/>
      <c r="E25" s="226"/>
      <c r="F25" s="226"/>
      <c r="G25" s="226"/>
      <c r="H25" s="226"/>
      <c r="I25" s="226"/>
      <c r="J25" s="226"/>
      <c r="K25" s="226"/>
      <c r="L25" s="226"/>
      <c r="M25" s="226"/>
    </row>
    <row r="26" spans="1:13">
      <c r="A26" s="69"/>
      <c r="B26" s="69" t="s">
        <v>50</v>
      </c>
      <c r="C26" s="220" t="s">
        <v>76</v>
      </c>
      <c r="D26" s="221"/>
      <c r="E26" s="221"/>
      <c r="F26" s="221"/>
      <c r="G26" s="221"/>
      <c r="H26" s="221"/>
      <c r="I26" s="221"/>
      <c r="J26" s="221"/>
      <c r="K26" s="221"/>
      <c r="L26" s="221"/>
      <c r="M26" s="221"/>
    </row>
    <row r="27" spans="1:13">
      <c r="A27" s="69"/>
      <c r="B27" s="222" t="s">
        <v>81</v>
      </c>
      <c r="C27" s="222"/>
      <c r="D27" s="222"/>
      <c r="E27" s="222"/>
      <c r="F27" s="222"/>
      <c r="G27" s="222"/>
      <c r="H27" s="222"/>
      <c r="I27" s="222"/>
      <c r="J27" s="222"/>
      <c r="K27" s="222"/>
      <c r="L27" s="222"/>
      <c r="M27" s="222"/>
    </row>
    <row r="28" spans="1:13">
      <c r="A28" s="69"/>
      <c r="B28" s="69" t="s">
        <v>50</v>
      </c>
      <c r="C28" s="220" t="s">
        <v>82</v>
      </c>
      <c r="D28" s="221"/>
      <c r="E28" s="221"/>
      <c r="F28" s="221"/>
      <c r="G28" s="221"/>
      <c r="H28" s="221"/>
      <c r="I28" s="221"/>
      <c r="J28" s="221"/>
      <c r="K28" s="221"/>
      <c r="L28" s="221"/>
      <c r="M28" s="221"/>
    </row>
    <row r="29" spans="1:13">
      <c r="A29" s="69"/>
      <c r="B29" s="69" t="s">
        <v>50</v>
      </c>
      <c r="C29" s="220" t="s">
        <v>83</v>
      </c>
      <c r="D29" s="220"/>
      <c r="E29" s="220"/>
      <c r="F29" s="220"/>
      <c r="G29" s="220"/>
      <c r="H29" s="220"/>
      <c r="I29" s="220"/>
      <c r="J29" s="220"/>
      <c r="K29" s="220"/>
      <c r="L29" s="220"/>
      <c r="M29" s="220"/>
    </row>
    <row r="30" spans="1:13">
      <c r="A30" s="69"/>
      <c r="B30" s="69"/>
      <c r="C30" s="79" t="s">
        <v>50</v>
      </c>
      <c r="D30" s="220" t="s">
        <v>84</v>
      </c>
      <c r="E30" s="220"/>
      <c r="F30" s="220"/>
      <c r="G30" s="220"/>
      <c r="H30" s="220"/>
      <c r="I30" s="220"/>
      <c r="J30" s="220"/>
      <c r="K30" s="220"/>
      <c r="L30" s="220"/>
      <c r="M30" s="220"/>
    </row>
    <row r="31" spans="1:13">
      <c r="A31" s="69"/>
      <c r="B31" s="222" t="s">
        <v>85</v>
      </c>
      <c r="C31" s="222"/>
      <c r="D31" s="222"/>
      <c r="E31" s="222"/>
      <c r="F31" s="222"/>
      <c r="G31" s="222"/>
      <c r="H31" s="222"/>
      <c r="I31" s="222"/>
      <c r="J31" s="222"/>
      <c r="K31" s="222"/>
      <c r="L31" s="222"/>
      <c r="M31" s="222"/>
    </row>
    <row r="32" spans="1:13">
      <c r="A32" s="69"/>
      <c r="B32" s="69" t="s">
        <v>50</v>
      </c>
      <c r="C32" s="220" t="s">
        <v>86</v>
      </c>
      <c r="D32" s="221"/>
      <c r="E32" s="221"/>
      <c r="F32" s="221"/>
      <c r="G32" s="221"/>
      <c r="H32" s="221"/>
      <c r="I32" s="221"/>
      <c r="J32" s="221"/>
      <c r="K32" s="221"/>
      <c r="L32" s="221"/>
      <c r="M32" s="221"/>
    </row>
    <row r="33" spans="1:13">
      <c r="A33" s="69"/>
      <c r="B33" s="69" t="s">
        <v>50</v>
      </c>
      <c r="C33" s="220" t="s">
        <v>87</v>
      </c>
      <c r="D33" s="220"/>
      <c r="E33" s="220"/>
      <c r="F33" s="220"/>
      <c r="G33" s="220"/>
      <c r="H33" s="220"/>
      <c r="I33" s="220"/>
      <c r="J33" s="220"/>
      <c r="K33" s="220"/>
      <c r="L33" s="220"/>
      <c r="M33" s="220"/>
    </row>
    <row r="34" spans="1:13">
      <c r="A34" s="69"/>
      <c r="B34" s="222" t="s">
        <v>88</v>
      </c>
      <c r="C34" s="222"/>
      <c r="D34" s="222"/>
      <c r="E34" s="222"/>
      <c r="F34" s="222"/>
      <c r="G34" s="222"/>
      <c r="H34" s="222"/>
      <c r="I34" s="222"/>
      <c r="J34" s="222"/>
      <c r="K34" s="222"/>
      <c r="L34" s="222"/>
      <c r="M34" s="222"/>
    </row>
    <row r="35" spans="1:13">
      <c r="A35" s="69"/>
      <c r="B35" s="69" t="s">
        <v>50</v>
      </c>
      <c r="C35" s="220" t="s">
        <v>89</v>
      </c>
      <c r="D35" s="221"/>
      <c r="E35" s="221"/>
      <c r="F35" s="221"/>
      <c r="G35" s="221"/>
      <c r="H35" s="221"/>
      <c r="I35" s="221"/>
      <c r="J35" s="221"/>
      <c r="K35" s="221"/>
      <c r="L35" s="221"/>
      <c r="M35" s="221"/>
    </row>
    <row r="36" spans="1:13">
      <c r="A36" s="66" t="s">
        <v>90</v>
      </c>
      <c r="B36" s="69"/>
      <c r="C36" s="73"/>
      <c r="D36" s="73"/>
      <c r="E36" s="73"/>
      <c r="F36" s="73"/>
      <c r="G36" s="73"/>
      <c r="H36" s="73"/>
      <c r="I36" s="73"/>
      <c r="J36" s="73"/>
      <c r="K36" s="73"/>
      <c r="L36" s="73"/>
      <c r="M36" s="73"/>
    </row>
    <row r="37" spans="1:13">
      <c r="A37" s="69"/>
      <c r="B37" s="80" t="s">
        <v>91</v>
      </c>
      <c r="C37" s="81"/>
      <c r="D37" s="81"/>
      <c r="E37" s="81"/>
      <c r="F37" s="81"/>
      <c r="G37" s="81"/>
      <c r="H37" s="81"/>
      <c r="I37" s="81"/>
      <c r="J37" s="81"/>
      <c r="K37" s="81"/>
      <c r="L37" s="81"/>
      <c r="M37" s="81"/>
    </row>
    <row r="38" spans="1:13">
      <c r="A38" s="69"/>
      <c r="B38" s="69" t="s">
        <v>50</v>
      </c>
      <c r="C38" s="220" t="s">
        <v>92</v>
      </c>
      <c r="D38" s="220"/>
      <c r="E38" s="220"/>
      <c r="F38" s="220"/>
      <c r="G38" s="220"/>
      <c r="H38" s="220"/>
      <c r="I38" s="220"/>
      <c r="J38" s="220"/>
      <c r="K38" s="220"/>
      <c r="L38" s="220"/>
      <c r="M38" s="220"/>
    </row>
    <row r="39" spans="1:13">
      <c r="A39" s="69"/>
      <c r="B39" s="222" t="s">
        <v>93</v>
      </c>
      <c r="C39" s="222"/>
      <c r="D39" s="222"/>
      <c r="E39" s="222"/>
      <c r="F39" s="222"/>
      <c r="G39" s="222"/>
      <c r="H39" s="222"/>
      <c r="I39" s="222"/>
      <c r="J39" s="222"/>
      <c r="K39" s="222"/>
      <c r="L39" s="222"/>
      <c r="M39" s="222"/>
    </row>
    <row r="40" spans="1:13">
      <c r="A40" s="69"/>
      <c r="B40" s="79" t="s">
        <v>50</v>
      </c>
      <c r="C40" s="220" t="s">
        <v>94</v>
      </c>
      <c r="D40" s="221"/>
      <c r="E40" s="221"/>
      <c r="F40" s="221"/>
      <c r="G40" s="221"/>
      <c r="H40" s="221"/>
      <c r="I40" s="221"/>
      <c r="J40" s="221"/>
      <c r="K40" s="221"/>
      <c r="L40" s="221"/>
      <c r="M40" s="221"/>
    </row>
    <row r="41" spans="1:13">
      <c r="A41" s="66" t="s">
        <v>95</v>
      </c>
      <c r="B41" s="79"/>
      <c r="C41" s="73"/>
      <c r="D41" s="74"/>
      <c r="E41" s="74"/>
      <c r="F41" s="74"/>
      <c r="G41" s="74"/>
      <c r="H41" s="74"/>
      <c r="I41" s="74"/>
      <c r="J41" s="74"/>
      <c r="K41" s="74"/>
      <c r="L41" s="74"/>
      <c r="M41" s="74"/>
    </row>
    <row r="42" spans="1:13">
      <c r="A42" s="69"/>
      <c r="B42" s="220" t="s">
        <v>96</v>
      </c>
      <c r="C42" s="220"/>
      <c r="D42" s="220"/>
      <c r="E42" s="220"/>
      <c r="F42" s="220"/>
      <c r="G42" s="220"/>
      <c r="H42" s="220"/>
      <c r="I42" s="220"/>
      <c r="J42" s="220"/>
      <c r="K42" s="220"/>
      <c r="L42" s="220"/>
      <c r="M42" s="220"/>
    </row>
    <row r="43" spans="1:13">
      <c r="A43" s="66" t="s">
        <v>47</v>
      </c>
      <c r="B43" s="67"/>
      <c r="C43" s="67"/>
      <c r="D43" s="67"/>
      <c r="E43" s="67"/>
      <c r="F43" s="67"/>
      <c r="G43" s="67"/>
      <c r="H43" s="67"/>
      <c r="I43" s="67"/>
      <c r="J43" s="67"/>
      <c r="K43" s="67"/>
      <c r="L43" s="67"/>
      <c r="M43" s="67"/>
    </row>
    <row r="44" spans="1:13">
      <c r="A44" s="223" t="s">
        <v>48</v>
      </c>
      <c r="B44" s="223"/>
      <c r="C44" s="223"/>
      <c r="D44" s="223"/>
      <c r="E44" s="223"/>
      <c r="F44" s="223"/>
      <c r="G44" s="223"/>
      <c r="H44" s="223"/>
      <c r="I44" s="223"/>
      <c r="J44" s="223"/>
      <c r="K44" s="223"/>
      <c r="L44" s="223"/>
      <c r="M44" s="223"/>
    </row>
    <row r="45" spans="1:13">
      <c r="A45" s="67"/>
      <c r="B45" s="67"/>
      <c r="C45" s="67"/>
      <c r="D45" s="67"/>
      <c r="E45" s="67"/>
      <c r="F45" s="67"/>
      <c r="G45" s="67"/>
      <c r="H45" s="67"/>
      <c r="I45" s="67"/>
      <c r="J45" s="67"/>
      <c r="K45" s="67"/>
      <c r="L45" s="67"/>
      <c r="M45" s="67"/>
    </row>
    <row r="46" spans="1:13">
      <c r="A46" s="68" t="s">
        <v>49</v>
      </c>
      <c r="B46" s="67"/>
      <c r="C46" s="67"/>
      <c r="D46" s="67"/>
      <c r="E46" s="67"/>
      <c r="F46" s="67"/>
      <c r="G46" s="67"/>
      <c r="H46" s="67"/>
      <c r="I46" s="67"/>
      <c r="J46" s="67"/>
      <c r="K46" s="67"/>
      <c r="L46" s="67"/>
      <c r="M46" s="67"/>
    </row>
    <row r="47" spans="1:13">
      <c r="A47" s="69" t="s">
        <v>50</v>
      </c>
      <c r="B47" s="220" t="s">
        <v>51</v>
      </c>
      <c r="C47" s="221"/>
      <c r="D47" s="221"/>
      <c r="E47" s="221"/>
      <c r="F47" s="221"/>
      <c r="G47" s="221"/>
      <c r="H47" s="221"/>
      <c r="I47" s="221"/>
      <c r="J47" s="221"/>
      <c r="K47" s="221"/>
      <c r="L47" s="221"/>
      <c r="M47" s="221"/>
    </row>
    <row r="48" spans="1:13">
      <c r="A48" s="69" t="s">
        <v>50</v>
      </c>
      <c r="B48" s="220" t="s">
        <v>52</v>
      </c>
      <c r="C48" s="221"/>
      <c r="D48" s="221"/>
      <c r="E48" s="221"/>
      <c r="F48" s="221"/>
      <c r="G48" s="221"/>
      <c r="H48" s="221"/>
      <c r="I48" s="221"/>
      <c r="J48" s="221"/>
      <c r="K48" s="221"/>
      <c r="L48" s="221"/>
      <c r="M48" s="221"/>
    </row>
    <row r="49" spans="1:13">
      <c r="A49" s="69" t="s">
        <v>50</v>
      </c>
      <c r="B49" s="220" t="s">
        <v>53</v>
      </c>
      <c r="C49" s="221"/>
      <c r="D49" s="221"/>
      <c r="E49" s="221"/>
      <c r="F49" s="221"/>
      <c r="G49" s="221"/>
      <c r="H49" s="221"/>
      <c r="I49" s="221"/>
      <c r="J49" s="221"/>
      <c r="K49" s="221"/>
      <c r="L49" s="221"/>
      <c r="M49" s="221"/>
    </row>
    <row r="50" spans="1:13">
      <c r="A50" s="69" t="s">
        <v>50</v>
      </c>
      <c r="B50" s="220" t="s">
        <v>54</v>
      </c>
      <c r="C50" s="221"/>
      <c r="D50" s="221"/>
      <c r="E50" s="221"/>
      <c r="F50" s="221"/>
      <c r="G50" s="221"/>
      <c r="H50" s="221"/>
      <c r="I50" s="221"/>
      <c r="J50" s="221"/>
      <c r="K50" s="221"/>
      <c r="L50" s="221"/>
      <c r="M50" s="221"/>
    </row>
    <row r="51" spans="1:13">
      <c r="A51" s="69" t="s">
        <v>50</v>
      </c>
      <c r="B51" s="220" t="s">
        <v>55</v>
      </c>
      <c r="C51" s="221"/>
      <c r="D51" s="221"/>
      <c r="E51" s="221"/>
      <c r="F51" s="221"/>
      <c r="G51" s="221"/>
      <c r="H51" s="221"/>
      <c r="I51" s="221"/>
      <c r="J51" s="221"/>
      <c r="K51" s="221"/>
      <c r="L51" s="221"/>
      <c r="M51" s="221"/>
    </row>
    <row r="52" spans="1:13">
      <c r="A52" s="67"/>
      <c r="B52" s="67"/>
      <c r="C52" s="67"/>
      <c r="D52" s="67"/>
      <c r="E52" s="67"/>
      <c r="F52" s="67"/>
      <c r="G52" s="67"/>
      <c r="H52" s="67"/>
      <c r="I52" s="67"/>
      <c r="J52" s="67"/>
      <c r="K52" s="67"/>
      <c r="L52" s="67"/>
      <c r="M52" s="67"/>
    </row>
    <row r="53" spans="1:13">
      <c r="A53" s="68" t="s">
        <v>56</v>
      </c>
      <c r="B53" s="70"/>
      <c r="C53" s="70"/>
      <c r="D53" s="70"/>
      <c r="E53" s="70"/>
      <c r="F53" s="70"/>
      <c r="G53" s="70"/>
      <c r="H53" s="70"/>
      <c r="I53" s="70"/>
      <c r="J53" s="70"/>
      <c r="K53" s="70"/>
      <c r="L53" s="70"/>
      <c r="M53" s="70"/>
    </row>
    <row r="54" spans="1:13">
      <c r="A54" s="69" t="s">
        <v>50</v>
      </c>
      <c r="B54" s="220" t="s">
        <v>57</v>
      </c>
      <c r="C54" s="220"/>
      <c r="D54" s="220"/>
      <c r="E54" s="220"/>
      <c r="F54" s="220"/>
      <c r="G54" s="220"/>
      <c r="H54" s="220"/>
      <c r="I54" s="220"/>
      <c r="J54" s="220"/>
      <c r="K54" s="220"/>
      <c r="L54" s="220"/>
      <c r="M54" s="220"/>
    </row>
    <row r="55" spans="1:13">
      <c r="A55" s="69" t="s">
        <v>50</v>
      </c>
      <c r="B55" s="219" t="s">
        <v>58</v>
      </c>
      <c r="C55" s="219"/>
      <c r="D55" s="219"/>
      <c r="E55" s="219"/>
      <c r="F55" s="219"/>
      <c r="G55" s="219"/>
      <c r="H55" s="219"/>
      <c r="I55" s="219"/>
      <c r="J55" s="219"/>
      <c r="K55" s="219"/>
      <c r="L55" s="219"/>
      <c r="M55" s="219"/>
    </row>
    <row r="56" spans="1:13">
      <c r="A56" s="69" t="s">
        <v>50</v>
      </c>
      <c r="B56" s="219" t="s">
        <v>59</v>
      </c>
      <c r="C56" s="219"/>
      <c r="D56" s="219"/>
      <c r="E56" s="219"/>
      <c r="F56" s="219"/>
      <c r="G56" s="219"/>
      <c r="H56" s="219"/>
      <c r="I56" s="219"/>
      <c r="J56" s="219"/>
      <c r="K56" s="219"/>
      <c r="L56" s="219"/>
      <c r="M56" s="219"/>
    </row>
    <row r="57" spans="1:13">
      <c r="A57" s="69" t="s">
        <v>50</v>
      </c>
      <c r="B57" s="219" t="s">
        <v>60</v>
      </c>
      <c r="C57" s="219"/>
      <c r="D57" s="219"/>
      <c r="E57" s="219"/>
      <c r="F57" s="219"/>
      <c r="G57" s="219"/>
      <c r="H57" s="219"/>
      <c r="I57" s="219"/>
      <c r="J57" s="219"/>
      <c r="K57" s="219"/>
      <c r="L57" s="219"/>
      <c r="M57" s="219"/>
    </row>
    <row r="58" spans="1:13">
      <c r="A58" s="69" t="s">
        <v>50</v>
      </c>
      <c r="B58" s="219" t="s">
        <v>61</v>
      </c>
      <c r="C58" s="219"/>
      <c r="D58" s="219"/>
      <c r="E58" s="219"/>
      <c r="F58" s="219"/>
      <c r="G58" s="219"/>
      <c r="H58" s="219"/>
      <c r="I58" s="219"/>
      <c r="J58" s="219"/>
      <c r="K58" s="219"/>
      <c r="L58" s="219"/>
      <c r="M58" s="219"/>
    </row>
    <row r="59" spans="1:13">
      <c r="A59" s="67"/>
      <c r="B59" s="71"/>
      <c r="C59" s="67"/>
      <c r="D59" s="67"/>
      <c r="E59" s="67"/>
      <c r="F59" s="67"/>
      <c r="G59" s="67"/>
      <c r="H59" s="67"/>
      <c r="I59" s="67"/>
      <c r="J59" s="67"/>
      <c r="K59" s="67"/>
      <c r="L59" s="67"/>
      <c r="M59" s="67"/>
    </row>
    <row r="60" spans="1:13">
      <c r="A60" s="67"/>
      <c r="B60" s="71"/>
      <c r="C60" s="67"/>
      <c r="D60" s="67"/>
      <c r="E60" s="67"/>
      <c r="F60" s="67"/>
      <c r="G60" s="67"/>
      <c r="H60" s="67"/>
      <c r="I60" s="67"/>
      <c r="J60" s="67"/>
      <c r="K60" s="67"/>
      <c r="L60" s="67"/>
      <c r="M60" s="67"/>
    </row>
    <row r="61" spans="1:13">
      <c r="A61" s="67"/>
      <c r="B61" s="72"/>
      <c r="C61" s="67"/>
      <c r="D61" s="67"/>
      <c r="E61" s="67"/>
      <c r="F61" s="67"/>
      <c r="G61" s="67"/>
      <c r="H61" s="67"/>
      <c r="I61" s="67"/>
      <c r="J61" s="67"/>
      <c r="K61" s="67"/>
      <c r="L61" s="67"/>
      <c r="M61" s="67"/>
    </row>
    <row r="62" spans="1:13">
      <c r="A62" s="67"/>
      <c r="B62" s="67"/>
      <c r="C62" s="67"/>
      <c r="D62" s="67"/>
      <c r="E62" s="67"/>
      <c r="F62" s="67"/>
      <c r="G62" s="67"/>
      <c r="H62" s="67"/>
      <c r="I62" s="67"/>
      <c r="J62" s="67"/>
      <c r="K62" s="67"/>
      <c r="L62" s="67"/>
      <c r="M62" s="67"/>
    </row>
    <row r="63" spans="1:13">
      <c r="A63" s="67"/>
      <c r="B63" s="67"/>
      <c r="C63" s="67"/>
      <c r="D63" s="67"/>
      <c r="E63" s="67"/>
      <c r="F63" s="67"/>
      <c r="G63" s="67"/>
      <c r="H63" s="67"/>
      <c r="I63" s="67"/>
      <c r="J63" s="67"/>
      <c r="K63" s="67"/>
      <c r="L63" s="67"/>
      <c r="M63" s="67"/>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4"/>
  <sheetViews>
    <sheetView tabSelected="1" topLeftCell="A2" workbookViewId="0">
      <selection activeCell="I9" sqref="I9:I11"/>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3.7109375" customWidth="1"/>
    <col min="15" max="15" width="9.140625" customWidth="1"/>
    <col min="16" max="16" width="19.85546875" customWidth="1"/>
    <col min="17" max="17" width="11.28515625" customWidth="1"/>
  </cols>
  <sheetData>
    <row r="1" spans="1:14" hidden="1"/>
    <row r="2" spans="1:14" ht="14.25" customHeight="1">
      <c r="J2" s="300" t="s">
        <v>0</v>
      </c>
      <c r="K2" s="301"/>
      <c r="L2" s="301"/>
      <c r="M2" s="301"/>
    </row>
    <row r="3" spans="1:14">
      <c r="J3" s="301"/>
      <c r="K3" s="301"/>
      <c r="L3" s="301"/>
      <c r="M3" s="301"/>
    </row>
    <row r="4" spans="1:14" ht="15.75" thickBot="1">
      <c r="A4" s="1"/>
      <c r="B4" s="1"/>
      <c r="C4" s="1"/>
      <c r="D4" s="1"/>
      <c r="E4" s="1"/>
      <c r="F4" s="1"/>
      <c r="G4" s="1"/>
      <c r="H4" s="1"/>
      <c r="I4" s="1"/>
      <c r="J4" s="302"/>
      <c r="K4" s="302"/>
      <c r="L4" s="302"/>
      <c r="M4" s="302"/>
    </row>
    <row r="5" spans="1:14" ht="30" customHeight="1" thickTop="1" thickBot="1">
      <c r="A5" s="303" t="s">
        <v>45</v>
      </c>
      <c r="B5" s="304"/>
      <c r="C5" s="304"/>
      <c r="D5" s="304"/>
      <c r="E5" s="304"/>
      <c r="F5" s="304"/>
      <c r="G5" s="304"/>
      <c r="H5" s="304"/>
      <c r="I5" s="304"/>
      <c r="J5" s="304"/>
      <c r="K5" s="304"/>
      <c r="L5" s="304"/>
      <c r="M5" s="305"/>
      <c r="N5" s="58"/>
    </row>
    <row r="6" spans="1:14">
      <c r="A6" s="306" t="s">
        <v>1</v>
      </c>
      <c r="B6" s="308" t="s">
        <v>2</v>
      </c>
      <c r="C6" s="309"/>
      <c r="D6" s="309"/>
      <c r="E6" s="309"/>
      <c r="F6" s="309"/>
      <c r="G6" s="309"/>
      <c r="H6" s="309"/>
      <c r="I6" s="309"/>
      <c r="J6" s="310"/>
      <c r="K6" s="2" t="s">
        <v>3</v>
      </c>
      <c r="L6" s="2" t="s">
        <v>4</v>
      </c>
      <c r="M6" s="36" t="s">
        <v>5</v>
      </c>
      <c r="N6" s="58"/>
    </row>
    <row r="7" spans="1:14" ht="15.75" thickBot="1">
      <c r="A7" s="306"/>
      <c r="B7" s="311"/>
      <c r="C7" s="312"/>
      <c r="D7" s="312"/>
      <c r="E7" s="312"/>
      <c r="F7" s="312"/>
      <c r="G7" s="312"/>
      <c r="H7" s="312"/>
      <c r="I7" s="312"/>
      <c r="J7" s="313"/>
      <c r="K7" s="3">
        <v>1</v>
      </c>
      <c r="L7" s="4">
        <v>1</v>
      </c>
      <c r="M7" s="5">
        <v>2021</v>
      </c>
      <c r="N7" s="64"/>
    </row>
    <row r="8" spans="1:14" ht="27.75" customHeight="1" thickTop="1" thickBot="1">
      <c r="A8" s="306"/>
      <c r="B8" s="345" t="s">
        <v>6</v>
      </c>
      <c r="C8" s="346"/>
      <c r="D8" s="346"/>
      <c r="E8" s="346"/>
      <c r="F8" s="346"/>
      <c r="G8" s="346"/>
      <c r="H8" s="346"/>
      <c r="I8" s="346"/>
      <c r="J8" s="346"/>
      <c r="K8" s="346"/>
      <c r="L8" s="346"/>
      <c r="M8" s="347"/>
      <c r="N8" s="65"/>
    </row>
    <row r="9" spans="1:14" ht="18">
      <c r="A9" s="306"/>
      <c r="B9" s="314" t="s">
        <v>44</v>
      </c>
      <c r="C9" s="315"/>
      <c r="D9" s="315"/>
      <c r="E9" s="315"/>
      <c r="F9" s="316"/>
      <c r="G9" s="348"/>
      <c r="H9" s="323" t="str">
        <f>"REPORTING PERIOD: "&amp;Q277</f>
        <v>REPORTING PERIOD: OCTOBER 1, 2020 -MARCH 31, 2021</v>
      </c>
      <c r="I9" s="351" t="s">
        <v>46</v>
      </c>
      <c r="J9" s="325" t="str">
        <f>"REPORTING PERIOD: "&amp;Q278</f>
        <v>REPORTING PERIOD: APRIL 1 - SEPTEMBER 30, 2021</v>
      </c>
      <c r="K9" s="285" t="s">
        <v>46</v>
      </c>
      <c r="L9" s="290" t="s">
        <v>16</v>
      </c>
      <c r="M9" s="291"/>
      <c r="N9" s="58"/>
    </row>
    <row r="10" spans="1:14" ht="15.75">
      <c r="A10" s="306"/>
      <c r="B10" s="317" t="s">
        <v>7</v>
      </c>
      <c r="C10" s="318"/>
      <c r="D10" s="318"/>
      <c r="E10" s="318"/>
      <c r="F10" s="319"/>
      <c r="G10" s="349"/>
      <c r="H10" s="324"/>
      <c r="I10" s="352"/>
      <c r="J10" s="326"/>
      <c r="K10" s="286"/>
      <c r="L10" s="292"/>
      <c r="M10" s="293"/>
      <c r="N10" s="58"/>
    </row>
    <row r="11" spans="1:14" ht="15.75" thickBot="1">
      <c r="A11" s="306"/>
      <c r="B11" s="6" t="s">
        <v>8</v>
      </c>
      <c r="C11" s="7" t="s">
        <v>572</v>
      </c>
      <c r="D11" s="320" t="s">
        <v>97</v>
      </c>
      <c r="E11" s="321"/>
      <c r="F11" s="322"/>
      <c r="G11" s="350"/>
      <c r="H11" s="324"/>
      <c r="I11" s="353"/>
      <c r="J11" s="327"/>
      <c r="K11" s="287"/>
      <c r="L11" s="294"/>
      <c r="M11" s="295"/>
      <c r="N11" s="58"/>
    </row>
    <row r="12" spans="1:14" ht="15.75" thickTop="1">
      <c r="A12" s="306"/>
      <c r="B12" s="328" t="s">
        <v>9</v>
      </c>
      <c r="C12" s="330" t="s">
        <v>10</v>
      </c>
      <c r="D12" s="332" t="s">
        <v>11</v>
      </c>
      <c r="E12" s="334" t="s">
        <v>12</v>
      </c>
      <c r="F12" s="335"/>
      <c r="G12" s="338" t="s">
        <v>13</v>
      </c>
      <c r="H12" s="339"/>
      <c r="I12" s="340"/>
      <c r="J12" s="330" t="s">
        <v>14</v>
      </c>
      <c r="K12" s="288" t="s">
        <v>15</v>
      </c>
      <c r="L12" s="296" t="s">
        <v>17</v>
      </c>
      <c r="M12" s="298" t="s">
        <v>18</v>
      </c>
      <c r="N12" s="58"/>
    </row>
    <row r="13" spans="1:14" ht="33.75" customHeight="1" thickBot="1">
      <c r="A13" s="307"/>
      <c r="B13" s="329"/>
      <c r="C13" s="331"/>
      <c r="D13" s="333"/>
      <c r="E13" s="336"/>
      <c r="F13" s="337"/>
      <c r="G13" s="341"/>
      <c r="H13" s="342"/>
      <c r="I13" s="343"/>
      <c r="J13" s="344"/>
      <c r="K13" s="289"/>
      <c r="L13" s="297"/>
      <c r="M13" s="299"/>
      <c r="N13" s="58"/>
    </row>
    <row r="14" spans="1:14" ht="24" thickTop="1" thickBot="1">
      <c r="A14" s="357" t="s">
        <v>19</v>
      </c>
      <c r="B14" s="56" t="s">
        <v>20</v>
      </c>
      <c r="C14" s="56" t="s">
        <v>21</v>
      </c>
      <c r="D14" s="56" t="s">
        <v>22</v>
      </c>
      <c r="E14" s="360" t="s">
        <v>23</v>
      </c>
      <c r="F14" s="360"/>
      <c r="G14" s="242" t="s">
        <v>13</v>
      </c>
      <c r="H14" s="243"/>
      <c r="I14" s="8"/>
      <c r="J14" s="39"/>
      <c r="K14" s="39"/>
      <c r="L14" s="39"/>
      <c r="M14" s="38"/>
      <c r="N14" s="58"/>
    </row>
    <row r="15" spans="1:14" ht="23.25" thickBot="1">
      <c r="A15" s="358"/>
      <c r="B15" s="9" t="s">
        <v>24</v>
      </c>
      <c r="C15" s="9" t="s">
        <v>25</v>
      </c>
      <c r="D15" s="10">
        <v>40766</v>
      </c>
      <c r="E15" s="11"/>
      <c r="F15" s="12" t="s">
        <v>26</v>
      </c>
      <c r="G15" s="361" t="s">
        <v>27</v>
      </c>
      <c r="H15" s="362"/>
      <c r="I15" s="363"/>
      <c r="J15" s="13" t="s">
        <v>28</v>
      </c>
      <c r="K15" s="14"/>
      <c r="L15" s="15" t="s">
        <v>29</v>
      </c>
      <c r="M15" s="43">
        <v>280</v>
      </c>
      <c r="N15" s="58"/>
    </row>
    <row r="16" spans="1:14" ht="23.25" thickBot="1">
      <c r="A16" s="358"/>
      <c r="B16" s="57" t="s">
        <v>30</v>
      </c>
      <c r="C16" s="57" t="s">
        <v>31</v>
      </c>
      <c r="D16" s="57" t="s">
        <v>32</v>
      </c>
      <c r="E16" s="364" t="s">
        <v>33</v>
      </c>
      <c r="F16" s="364"/>
      <c r="G16" s="365"/>
      <c r="H16" s="366"/>
      <c r="I16" s="367"/>
      <c r="J16" s="16" t="s">
        <v>34</v>
      </c>
      <c r="K16" s="15" t="s">
        <v>29</v>
      </c>
      <c r="L16" s="17"/>
      <c r="M16" s="44">
        <v>825</v>
      </c>
      <c r="N16" s="58"/>
    </row>
    <row r="17" spans="1:17" ht="15.75" thickBot="1">
      <c r="A17" s="359"/>
      <c r="B17" s="18" t="s">
        <v>35</v>
      </c>
      <c r="C17" s="18" t="s">
        <v>36</v>
      </c>
      <c r="D17" s="10">
        <v>40767</v>
      </c>
      <c r="E17" s="19" t="s">
        <v>37</v>
      </c>
      <c r="F17" s="12" t="s">
        <v>38</v>
      </c>
      <c r="G17" s="257"/>
      <c r="H17" s="258"/>
      <c r="I17" s="259"/>
      <c r="J17" s="20" t="s">
        <v>39</v>
      </c>
      <c r="K17" s="21"/>
      <c r="L17" s="21" t="s">
        <v>29</v>
      </c>
      <c r="M17" s="37">
        <v>120</v>
      </c>
      <c r="N17" s="58"/>
    </row>
    <row r="18" spans="1:17" ht="23.25" customHeight="1" thickTop="1">
      <c r="A18" s="239">
        <f>1</f>
        <v>1</v>
      </c>
      <c r="B18" s="82" t="s">
        <v>20</v>
      </c>
      <c r="C18" s="82" t="s">
        <v>21</v>
      </c>
      <c r="D18" s="82" t="s">
        <v>22</v>
      </c>
      <c r="E18" s="242" t="s">
        <v>23</v>
      </c>
      <c r="F18" s="242"/>
      <c r="G18" s="282" t="s">
        <v>13</v>
      </c>
      <c r="H18" s="283"/>
      <c r="I18" s="284"/>
      <c r="J18" s="22" t="s">
        <v>40</v>
      </c>
      <c r="K18" s="23"/>
      <c r="L18" s="23"/>
      <c r="M18" s="40"/>
    </row>
    <row r="19" spans="1:17" ht="15" customHeight="1">
      <c r="A19" s="369"/>
      <c r="B19" s="25" t="s">
        <v>98</v>
      </c>
      <c r="C19" s="25" t="s">
        <v>99</v>
      </c>
      <c r="D19" s="10">
        <v>44459</v>
      </c>
      <c r="E19" s="25"/>
      <c r="F19" s="25" t="s">
        <v>100</v>
      </c>
      <c r="G19" s="244" t="s">
        <v>101</v>
      </c>
      <c r="H19" s="271"/>
      <c r="I19" s="272"/>
      <c r="J19" s="27" t="s">
        <v>102</v>
      </c>
      <c r="K19" s="27"/>
      <c r="L19" s="27"/>
      <c r="M19" s="43">
        <v>1500</v>
      </c>
    </row>
    <row r="20" spans="1:17" ht="22.5">
      <c r="A20" s="369"/>
      <c r="B20" s="83" t="s">
        <v>30</v>
      </c>
      <c r="C20" s="83" t="s">
        <v>31</v>
      </c>
      <c r="D20" s="83" t="s">
        <v>32</v>
      </c>
      <c r="E20" s="273" t="s">
        <v>33</v>
      </c>
      <c r="F20" s="274"/>
      <c r="G20" s="248"/>
      <c r="H20" s="249"/>
      <c r="I20" s="250"/>
      <c r="J20" s="28" t="s">
        <v>41</v>
      </c>
      <c r="K20" s="29"/>
      <c r="L20" s="29"/>
      <c r="M20" s="41"/>
    </row>
    <row r="21" spans="1:17" ht="15.75" thickBot="1">
      <c r="A21" s="370"/>
      <c r="B21" s="31" t="s">
        <v>103</v>
      </c>
      <c r="C21" s="31" t="s">
        <v>101</v>
      </c>
      <c r="D21" s="10">
        <v>44461</v>
      </c>
      <c r="E21" s="33" t="s">
        <v>37</v>
      </c>
      <c r="F21" s="25" t="s">
        <v>104</v>
      </c>
      <c r="G21" s="354"/>
      <c r="H21" s="355"/>
      <c r="I21" s="356"/>
      <c r="J21" s="28" t="s">
        <v>42</v>
      </c>
      <c r="K21" s="29"/>
      <c r="L21" s="29"/>
      <c r="M21" s="41"/>
    </row>
    <row r="22" spans="1:17" ht="24" customHeight="1" thickTop="1" thickBot="1">
      <c r="A22" s="239">
        <f>A18+1</f>
        <v>2</v>
      </c>
      <c r="B22" s="82" t="s">
        <v>20</v>
      </c>
      <c r="C22" s="82" t="s">
        <v>21</v>
      </c>
      <c r="D22" s="82" t="s">
        <v>22</v>
      </c>
      <c r="E22" s="243" t="s">
        <v>23</v>
      </c>
      <c r="F22" s="268"/>
      <c r="G22" s="243" t="s">
        <v>13</v>
      </c>
      <c r="H22" s="368"/>
      <c r="I22" s="87"/>
      <c r="J22" s="22" t="s">
        <v>40</v>
      </c>
      <c r="K22" s="23"/>
      <c r="L22" s="23"/>
      <c r="M22" s="40"/>
    </row>
    <row r="23" spans="1:17" ht="15.75" customHeight="1" thickBot="1">
      <c r="A23" s="240"/>
      <c r="B23" s="25" t="s">
        <v>105</v>
      </c>
      <c r="C23" s="25" t="s">
        <v>99</v>
      </c>
      <c r="D23" s="10">
        <v>44459</v>
      </c>
      <c r="E23" s="25"/>
      <c r="F23" s="25" t="s">
        <v>100</v>
      </c>
      <c r="G23" s="244" t="s">
        <v>101</v>
      </c>
      <c r="H23" s="271"/>
      <c r="I23" s="272"/>
      <c r="J23" s="27" t="s">
        <v>102</v>
      </c>
      <c r="K23" s="27"/>
      <c r="L23" s="27"/>
      <c r="M23" s="43">
        <v>1500</v>
      </c>
    </row>
    <row r="24" spans="1:17" ht="23.25" thickBot="1">
      <c r="A24" s="240"/>
      <c r="B24" s="83" t="s">
        <v>30</v>
      </c>
      <c r="C24" s="83" t="s">
        <v>31</v>
      </c>
      <c r="D24" s="83" t="s">
        <v>32</v>
      </c>
      <c r="E24" s="273" t="s">
        <v>33</v>
      </c>
      <c r="F24" s="274"/>
      <c r="G24" s="248"/>
      <c r="H24" s="249"/>
      <c r="I24" s="250"/>
      <c r="J24" s="28" t="s">
        <v>41</v>
      </c>
      <c r="K24" s="29"/>
      <c r="L24" s="29"/>
      <c r="M24" s="42"/>
    </row>
    <row r="25" spans="1:17" ht="15.75" thickBot="1">
      <c r="A25" s="241"/>
      <c r="B25" s="32" t="s">
        <v>106</v>
      </c>
      <c r="C25" s="32" t="s">
        <v>99</v>
      </c>
      <c r="D25" s="10">
        <v>44461</v>
      </c>
      <c r="E25" s="33" t="s">
        <v>37</v>
      </c>
      <c r="F25" s="25" t="s">
        <v>104</v>
      </c>
      <c r="G25" s="257"/>
      <c r="H25" s="258"/>
      <c r="I25" s="259"/>
      <c r="J25" s="45" t="s">
        <v>42</v>
      </c>
      <c r="K25" s="46"/>
      <c r="L25" s="46"/>
      <c r="M25" s="47"/>
    </row>
    <row r="26" spans="1:17" ht="24" customHeight="1" thickTop="1" thickBot="1">
      <c r="A26" s="239">
        <f>A22+1</f>
        <v>3</v>
      </c>
      <c r="B26" s="82" t="s">
        <v>20</v>
      </c>
      <c r="C26" s="82" t="s">
        <v>21</v>
      </c>
      <c r="D26" s="82" t="s">
        <v>22</v>
      </c>
      <c r="E26" s="242" t="s">
        <v>23</v>
      </c>
      <c r="F26" s="242"/>
      <c r="G26" s="242" t="s">
        <v>13</v>
      </c>
      <c r="H26" s="243"/>
      <c r="I26" s="87"/>
      <c r="J26" s="22" t="s">
        <v>40</v>
      </c>
      <c r="K26" s="23"/>
      <c r="L26" s="23"/>
      <c r="M26" s="24"/>
    </row>
    <row r="27" spans="1:17" ht="23.25" thickBot="1">
      <c r="A27" s="240"/>
      <c r="B27" s="25" t="s">
        <v>107</v>
      </c>
      <c r="C27" s="25" t="s">
        <v>99</v>
      </c>
      <c r="D27" s="10">
        <v>44459</v>
      </c>
      <c r="E27" s="25"/>
      <c r="F27" s="25" t="s">
        <v>100</v>
      </c>
      <c r="G27" s="244" t="s">
        <v>101</v>
      </c>
      <c r="H27" s="245"/>
      <c r="I27" s="246"/>
      <c r="J27" s="27" t="s">
        <v>102</v>
      </c>
      <c r="K27" s="27"/>
      <c r="L27" s="27"/>
      <c r="M27" s="43">
        <v>1500</v>
      </c>
    </row>
    <row r="28" spans="1:17" ht="23.25" thickBot="1">
      <c r="A28" s="240"/>
      <c r="B28" s="83" t="s">
        <v>30</v>
      </c>
      <c r="C28" s="83" t="s">
        <v>31</v>
      </c>
      <c r="D28" s="83" t="s">
        <v>32</v>
      </c>
      <c r="E28" s="247" t="s">
        <v>33</v>
      </c>
      <c r="F28" s="247"/>
      <c r="G28" s="248"/>
      <c r="H28" s="249"/>
      <c r="I28" s="250"/>
      <c r="J28" s="28" t="s">
        <v>41</v>
      </c>
      <c r="K28" s="29"/>
      <c r="L28" s="29"/>
      <c r="M28" s="30"/>
    </row>
    <row r="29" spans="1:17" ht="23.25" thickBot="1">
      <c r="A29" s="241"/>
      <c r="B29" s="31" t="s">
        <v>108</v>
      </c>
      <c r="C29" s="31" t="s">
        <v>101</v>
      </c>
      <c r="D29" s="10">
        <v>44461</v>
      </c>
      <c r="E29" s="33" t="s">
        <v>37</v>
      </c>
      <c r="F29" s="25" t="s">
        <v>104</v>
      </c>
      <c r="G29" s="257"/>
      <c r="H29" s="258"/>
      <c r="I29" s="259"/>
      <c r="J29" s="28" t="s">
        <v>42</v>
      </c>
      <c r="K29" s="29"/>
      <c r="L29" s="29"/>
      <c r="M29" s="30"/>
    </row>
    <row r="30" spans="1:17" ht="24" customHeight="1" thickTop="1" thickBot="1">
      <c r="A30" s="239">
        <f>A26+1</f>
        <v>4</v>
      </c>
      <c r="B30" s="82" t="s">
        <v>20</v>
      </c>
      <c r="C30" s="82" t="s">
        <v>21</v>
      </c>
      <c r="D30" s="82" t="s">
        <v>22</v>
      </c>
      <c r="E30" s="242" t="s">
        <v>23</v>
      </c>
      <c r="F30" s="242"/>
      <c r="G30" s="242" t="s">
        <v>13</v>
      </c>
      <c r="H30" s="243"/>
      <c r="I30" s="87"/>
      <c r="J30" s="22" t="s">
        <v>40</v>
      </c>
      <c r="K30" s="23"/>
      <c r="L30" s="23"/>
      <c r="M30" s="24"/>
    </row>
    <row r="31" spans="1:17" ht="23.25" thickBot="1">
      <c r="A31" s="240"/>
      <c r="B31" s="25" t="s">
        <v>109</v>
      </c>
      <c r="C31" s="25" t="s">
        <v>99</v>
      </c>
      <c r="D31" s="10">
        <v>44459</v>
      </c>
      <c r="E31" s="25"/>
      <c r="F31" s="25" t="s">
        <v>100</v>
      </c>
      <c r="G31" s="244" t="s">
        <v>101</v>
      </c>
      <c r="H31" s="245"/>
      <c r="I31" s="246"/>
      <c r="J31" s="27" t="s">
        <v>102</v>
      </c>
      <c r="K31" s="27"/>
      <c r="L31" s="27"/>
      <c r="M31" s="43">
        <v>1500</v>
      </c>
    </row>
    <row r="32" spans="1:17" ht="23.25" thickBot="1">
      <c r="A32" s="240"/>
      <c r="B32" s="83" t="s">
        <v>30</v>
      </c>
      <c r="C32" s="83" t="s">
        <v>31</v>
      </c>
      <c r="D32" s="83" t="s">
        <v>32</v>
      </c>
      <c r="E32" s="247" t="s">
        <v>33</v>
      </c>
      <c r="F32" s="247"/>
      <c r="G32" s="248"/>
      <c r="H32" s="249"/>
      <c r="I32" s="250"/>
      <c r="J32" s="28" t="s">
        <v>41</v>
      </c>
      <c r="K32" s="29"/>
      <c r="L32" s="29"/>
      <c r="M32" s="30"/>
      <c r="P32" s="60"/>
      <c r="Q32" s="54"/>
    </row>
    <row r="33" spans="1:17" ht="15.75" customHeight="1" thickBot="1">
      <c r="A33" s="241"/>
      <c r="B33" s="31" t="s">
        <v>110</v>
      </c>
      <c r="C33" s="31" t="s">
        <v>101</v>
      </c>
      <c r="D33" s="10">
        <v>44461</v>
      </c>
      <c r="E33" s="33" t="s">
        <v>37</v>
      </c>
      <c r="F33" s="25" t="s">
        <v>104</v>
      </c>
      <c r="G33" s="257"/>
      <c r="H33" s="258"/>
      <c r="I33" s="259"/>
      <c r="J33" s="28" t="s">
        <v>42</v>
      </c>
      <c r="K33" s="29"/>
      <c r="L33" s="29"/>
      <c r="M33" s="30"/>
      <c r="P33" s="54"/>
      <c r="Q33" s="54"/>
    </row>
    <row r="34" spans="1:17" ht="24" customHeight="1" thickTop="1" thickBot="1">
      <c r="A34" s="239">
        <f>A30+1</f>
        <v>5</v>
      </c>
      <c r="B34" s="82" t="s">
        <v>20</v>
      </c>
      <c r="C34" s="82" t="s">
        <v>21</v>
      </c>
      <c r="D34" s="82" t="s">
        <v>22</v>
      </c>
      <c r="E34" s="242" t="s">
        <v>23</v>
      </c>
      <c r="F34" s="242"/>
      <c r="G34" s="242" t="s">
        <v>13</v>
      </c>
      <c r="H34" s="243"/>
      <c r="I34" s="87"/>
      <c r="J34" s="22" t="s">
        <v>40</v>
      </c>
      <c r="K34" s="23"/>
      <c r="L34" s="23"/>
      <c r="M34" s="24"/>
      <c r="P34" s="61"/>
      <c r="Q34" s="62"/>
    </row>
    <row r="35" spans="1:17" ht="15.75" customHeight="1" thickBot="1">
      <c r="A35" s="240"/>
      <c r="B35" s="25" t="s">
        <v>111</v>
      </c>
      <c r="C35" s="25" t="s">
        <v>99</v>
      </c>
      <c r="D35" s="10">
        <v>44459</v>
      </c>
      <c r="E35" s="25"/>
      <c r="F35" s="25" t="s">
        <v>100</v>
      </c>
      <c r="G35" s="244" t="s">
        <v>101</v>
      </c>
      <c r="H35" s="245"/>
      <c r="I35" s="246"/>
      <c r="J35" s="27" t="s">
        <v>102</v>
      </c>
      <c r="K35" s="27"/>
      <c r="L35" s="27"/>
      <c r="M35" s="43">
        <v>1500</v>
      </c>
      <c r="P35" s="61"/>
      <c r="Q35" s="62"/>
    </row>
    <row r="36" spans="1:17" ht="23.25" customHeight="1" thickBot="1">
      <c r="A36" s="240"/>
      <c r="B36" s="83" t="s">
        <v>30</v>
      </c>
      <c r="C36" s="83" t="s">
        <v>31</v>
      </c>
      <c r="D36" s="83" t="s">
        <v>32</v>
      </c>
      <c r="E36" s="247" t="s">
        <v>33</v>
      </c>
      <c r="F36" s="247"/>
      <c r="G36" s="248"/>
      <c r="H36" s="249"/>
      <c r="I36" s="250"/>
      <c r="J36" s="28" t="s">
        <v>41</v>
      </c>
      <c r="K36" s="29"/>
      <c r="L36" s="29"/>
      <c r="M36" s="30"/>
      <c r="P36" s="61"/>
      <c r="Q36" s="54"/>
    </row>
    <row r="37" spans="1:17" ht="23.25" thickBot="1">
      <c r="A37" s="241"/>
      <c r="B37" s="32" t="s">
        <v>112</v>
      </c>
      <c r="C37" s="32" t="s">
        <v>101</v>
      </c>
      <c r="D37" s="10">
        <v>44461</v>
      </c>
      <c r="E37" s="33" t="s">
        <v>37</v>
      </c>
      <c r="F37" s="25" t="s">
        <v>104</v>
      </c>
      <c r="G37" s="257"/>
      <c r="H37" s="258"/>
      <c r="I37" s="259"/>
      <c r="J37" s="45" t="s">
        <v>42</v>
      </c>
      <c r="K37" s="46"/>
      <c r="L37" s="46"/>
      <c r="M37" s="63"/>
      <c r="P37" s="54"/>
      <c r="Q37" s="54"/>
    </row>
    <row r="38" spans="1:17" ht="24" customHeight="1" thickTop="1" thickBot="1">
      <c r="A38" s="239">
        <f>A34+1</f>
        <v>6</v>
      </c>
      <c r="B38" s="82" t="s">
        <v>20</v>
      </c>
      <c r="C38" s="82" t="s">
        <v>21</v>
      </c>
      <c r="D38" s="82" t="s">
        <v>22</v>
      </c>
      <c r="E38" s="242" t="s">
        <v>23</v>
      </c>
      <c r="F38" s="242"/>
      <c r="G38" s="242" t="s">
        <v>13</v>
      </c>
      <c r="H38" s="243"/>
      <c r="I38" s="87"/>
      <c r="J38" s="22" t="s">
        <v>40</v>
      </c>
      <c r="K38" s="23"/>
      <c r="L38" s="23"/>
      <c r="M38" s="24"/>
    </row>
    <row r="39" spans="1:17" ht="34.5" customHeight="1" thickBot="1">
      <c r="A39" s="240"/>
      <c r="B39" s="25" t="s">
        <v>113</v>
      </c>
      <c r="C39" s="9" t="s">
        <v>114</v>
      </c>
      <c r="D39" s="10">
        <v>44431</v>
      </c>
      <c r="E39" s="25"/>
      <c r="F39" s="25" t="s">
        <v>115</v>
      </c>
      <c r="G39" s="244" t="s">
        <v>116</v>
      </c>
      <c r="H39" s="245"/>
      <c r="I39" s="246"/>
      <c r="J39" s="27" t="s">
        <v>117</v>
      </c>
      <c r="K39" s="27"/>
      <c r="L39" s="27"/>
      <c r="M39" s="91">
        <v>995</v>
      </c>
    </row>
    <row r="40" spans="1:17" ht="23.25" thickBot="1">
      <c r="A40" s="240"/>
      <c r="B40" s="83" t="s">
        <v>30</v>
      </c>
      <c r="C40" s="83" t="s">
        <v>31</v>
      </c>
      <c r="D40" s="83" t="s">
        <v>32</v>
      </c>
      <c r="E40" s="247" t="s">
        <v>33</v>
      </c>
      <c r="F40" s="247"/>
      <c r="G40" s="248"/>
      <c r="H40" s="249"/>
      <c r="I40" s="250"/>
      <c r="J40" s="28" t="s">
        <v>41</v>
      </c>
      <c r="K40" s="29"/>
      <c r="L40" s="29"/>
      <c r="M40" s="30"/>
    </row>
    <row r="41" spans="1:17" ht="23.25" thickBot="1">
      <c r="A41" s="241"/>
      <c r="B41" s="31" t="s">
        <v>118</v>
      </c>
      <c r="C41" s="31" t="s">
        <v>119</v>
      </c>
      <c r="D41" s="92">
        <v>44433</v>
      </c>
      <c r="E41" s="33" t="s">
        <v>37</v>
      </c>
      <c r="F41" s="12" t="s">
        <v>120</v>
      </c>
      <c r="G41" s="257"/>
      <c r="H41" s="258"/>
      <c r="I41" s="259"/>
      <c r="J41" s="28" t="s">
        <v>42</v>
      </c>
      <c r="K41" s="29"/>
      <c r="L41" s="29"/>
      <c r="M41" s="30"/>
    </row>
    <row r="42" spans="1:17" ht="24" customHeight="1" thickTop="1" thickBot="1">
      <c r="A42" s="239">
        <f>A38+1</f>
        <v>7</v>
      </c>
      <c r="B42" s="82" t="s">
        <v>20</v>
      </c>
      <c r="C42" s="82" t="s">
        <v>21</v>
      </c>
      <c r="D42" s="82" t="s">
        <v>22</v>
      </c>
      <c r="E42" s="242" t="s">
        <v>23</v>
      </c>
      <c r="F42" s="242"/>
      <c r="G42" s="242" t="s">
        <v>13</v>
      </c>
      <c r="H42" s="243"/>
      <c r="I42" s="87"/>
      <c r="J42" s="22" t="s">
        <v>40</v>
      </c>
      <c r="K42" s="23"/>
      <c r="L42" s="23"/>
      <c r="M42" s="24"/>
    </row>
    <row r="43" spans="1:17" ht="23.25" thickBot="1">
      <c r="A43" s="240"/>
      <c r="B43" s="25" t="s">
        <v>121</v>
      </c>
      <c r="C43" s="25" t="s">
        <v>99</v>
      </c>
      <c r="D43" s="26">
        <v>44461</v>
      </c>
      <c r="E43" s="25"/>
      <c r="F43" s="25" t="s">
        <v>100</v>
      </c>
      <c r="G43" s="244" t="s">
        <v>101</v>
      </c>
      <c r="H43" s="245"/>
      <c r="I43" s="246"/>
      <c r="J43" s="27" t="s">
        <v>102</v>
      </c>
      <c r="K43" s="27"/>
      <c r="L43" s="27"/>
      <c r="M43" s="91">
        <v>1500</v>
      </c>
    </row>
    <row r="44" spans="1:17" ht="23.25" thickBot="1">
      <c r="A44" s="240"/>
      <c r="B44" s="83" t="s">
        <v>30</v>
      </c>
      <c r="C44" s="83" t="s">
        <v>31</v>
      </c>
      <c r="D44" s="83" t="s">
        <v>32</v>
      </c>
      <c r="E44" s="247" t="s">
        <v>33</v>
      </c>
      <c r="F44" s="247"/>
      <c r="G44" s="248"/>
      <c r="H44" s="249"/>
      <c r="I44" s="250"/>
      <c r="J44" s="28" t="s">
        <v>41</v>
      </c>
      <c r="K44" s="29"/>
      <c r="L44" s="29"/>
      <c r="M44" s="30"/>
    </row>
    <row r="45" spans="1:17" ht="15.75" thickBot="1">
      <c r="A45" s="241"/>
      <c r="B45" s="31" t="s">
        <v>122</v>
      </c>
      <c r="C45" s="31" t="s">
        <v>101</v>
      </c>
      <c r="D45" s="93">
        <v>44461</v>
      </c>
      <c r="E45" s="33" t="s">
        <v>37</v>
      </c>
      <c r="F45" s="35" t="s">
        <v>123</v>
      </c>
      <c r="G45" s="257"/>
      <c r="H45" s="258"/>
      <c r="I45" s="259"/>
      <c r="J45" s="28" t="s">
        <v>42</v>
      </c>
      <c r="K45" s="29"/>
      <c r="L45" s="29"/>
      <c r="M45" s="30"/>
    </row>
    <row r="46" spans="1:17" ht="23.25" customHeight="1" thickTop="1" thickBot="1">
      <c r="A46" s="239">
        <f t="shared" ref="A46" si="0">A42+1</f>
        <v>8</v>
      </c>
      <c r="B46" s="82" t="s">
        <v>20</v>
      </c>
      <c r="C46" s="82" t="s">
        <v>21</v>
      </c>
      <c r="D46" s="82" t="s">
        <v>22</v>
      </c>
      <c r="E46" s="242" t="s">
        <v>23</v>
      </c>
      <c r="F46" s="242"/>
      <c r="G46" s="282" t="s">
        <v>13</v>
      </c>
      <c r="H46" s="283"/>
      <c r="I46" s="284"/>
      <c r="J46" s="22" t="s">
        <v>40</v>
      </c>
      <c r="K46" s="23"/>
      <c r="L46" s="23"/>
      <c r="M46" s="40"/>
    </row>
    <row r="47" spans="1:17" ht="22.5" customHeight="1" thickBot="1">
      <c r="A47" s="240"/>
      <c r="B47" s="25" t="s">
        <v>124</v>
      </c>
      <c r="C47" s="25" t="s">
        <v>125</v>
      </c>
      <c r="D47" s="26">
        <v>44456</v>
      </c>
      <c r="E47" s="25"/>
      <c r="F47" s="25" t="s">
        <v>126</v>
      </c>
      <c r="G47" s="244" t="s">
        <v>127</v>
      </c>
      <c r="H47" s="271"/>
      <c r="I47" s="272"/>
      <c r="J47" s="27" t="s">
        <v>28</v>
      </c>
      <c r="K47" s="27"/>
      <c r="L47" s="94" t="s">
        <v>29</v>
      </c>
      <c r="M47" s="95">
        <v>280</v>
      </c>
    </row>
    <row r="48" spans="1:17" ht="23.25" thickBot="1">
      <c r="A48" s="240"/>
      <c r="B48" s="83" t="s">
        <v>30</v>
      </c>
      <c r="C48" s="83" t="s">
        <v>31</v>
      </c>
      <c r="D48" s="83" t="s">
        <v>32</v>
      </c>
      <c r="E48" s="273" t="s">
        <v>33</v>
      </c>
      <c r="F48" s="274"/>
      <c r="G48" s="248"/>
      <c r="H48" s="249"/>
      <c r="I48" s="250"/>
      <c r="J48" s="28" t="s">
        <v>41</v>
      </c>
      <c r="K48" s="29"/>
      <c r="L48" s="29"/>
      <c r="M48" s="41"/>
    </row>
    <row r="49" spans="1:13" ht="15.75" thickBot="1">
      <c r="A49" s="241"/>
      <c r="B49" s="31" t="s">
        <v>128</v>
      </c>
      <c r="C49" s="31" t="s">
        <v>129</v>
      </c>
      <c r="D49" s="93">
        <v>44459</v>
      </c>
      <c r="E49" s="33" t="s">
        <v>37</v>
      </c>
      <c r="F49" s="34" t="s">
        <v>130</v>
      </c>
      <c r="G49" s="354"/>
      <c r="H49" s="355"/>
      <c r="I49" s="356"/>
      <c r="J49" s="28" t="s">
        <v>42</v>
      </c>
      <c r="K49" s="29"/>
      <c r="L49" s="29"/>
      <c r="M49" s="41"/>
    </row>
    <row r="50" spans="1:13" ht="24" customHeight="1" thickTop="1" thickBot="1">
      <c r="A50" s="239">
        <f t="shared" ref="A50" si="1">A46+1</f>
        <v>9</v>
      </c>
      <c r="B50" s="82" t="s">
        <v>20</v>
      </c>
      <c r="C50" s="82" t="s">
        <v>21</v>
      </c>
      <c r="D50" s="82" t="s">
        <v>22</v>
      </c>
      <c r="E50" s="243" t="s">
        <v>23</v>
      </c>
      <c r="F50" s="268"/>
      <c r="G50" s="243" t="s">
        <v>13</v>
      </c>
      <c r="H50" s="368"/>
      <c r="I50" s="87"/>
      <c r="J50" s="22" t="s">
        <v>40</v>
      </c>
      <c r="K50" s="23"/>
      <c r="L50" s="23"/>
      <c r="M50" s="40"/>
    </row>
    <row r="51" spans="1:13" ht="23.25" customHeight="1" thickBot="1">
      <c r="A51" s="240"/>
      <c r="B51" s="25" t="s">
        <v>131</v>
      </c>
      <c r="C51" s="25" t="s">
        <v>125</v>
      </c>
      <c r="D51" s="26">
        <v>44456</v>
      </c>
      <c r="E51" s="25"/>
      <c r="F51" s="25" t="s">
        <v>126</v>
      </c>
      <c r="G51" s="244" t="s">
        <v>129</v>
      </c>
      <c r="H51" s="271"/>
      <c r="I51" s="272"/>
      <c r="J51" s="27" t="s">
        <v>28</v>
      </c>
      <c r="K51" s="27"/>
      <c r="L51" s="94" t="s">
        <v>29</v>
      </c>
      <c r="M51" s="95">
        <v>280</v>
      </c>
    </row>
    <row r="52" spans="1:13" ht="23.25" thickBot="1">
      <c r="A52" s="240"/>
      <c r="B52" s="83" t="s">
        <v>30</v>
      </c>
      <c r="C52" s="83" t="s">
        <v>31</v>
      </c>
      <c r="D52" s="83" t="s">
        <v>32</v>
      </c>
      <c r="E52" s="273" t="s">
        <v>33</v>
      </c>
      <c r="F52" s="274"/>
      <c r="G52" s="248"/>
      <c r="H52" s="249"/>
      <c r="I52" s="250"/>
      <c r="J52" s="28" t="s">
        <v>41</v>
      </c>
      <c r="K52" s="29"/>
      <c r="L52" s="29"/>
      <c r="M52" s="42"/>
    </row>
    <row r="53" spans="1:13" ht="15.75" thickBot="1">
      <c r="A53" s="241"/>
      <c r="B53" s="32" t="s">
        <v>132</v>
      </c>
      <c r="C53" s="25" t="s">
        <v>129</v>
      </c>
      <c r="D53" s="93">
        <v>44459</v>
      </c>
      <c r="E53" s="33" t="s">
        <v>37</v>
      </c>
      <c r="F53" s="34" t="s">
        <v>130</v>
      </c>
      <c r="G53" s="257"/>
      <c r="H53" s="258"/>
      <c r="I53" s="259"/>
      <c r="J53" s="45" t="s">
        <v>42</v>
      </c>
      <c r="K53" s="46"/>
      <c r="L53" s="46"/>
      <c r="M53" s="47"/>
    </row>
    <row r="54" spans="1:13" ht="24" customHeight="1" thickTop="1" thickBot="1">
      <c r="A54" s="239">
        <f t="shared" ref="A54" si="2">A50+1</f>
        <v>10</v>
      </c>
      <c r="B54" s="82" t="s">
        <v>20</v>
      </c>
      <c r="C54" s="82" t="s">
        <v>21</v>
      </c>
      <c r="D54" s="82" t="s">
        <v>22</v>
      </c>
      <c r="E54" s="242" t="s">
        <v>23</v>
      </c>
      <c r="F54" s="242"/>
      <c r="G54" s="242" t="s">
        <v>13</v>
      </c>
      <c r="H54" s="243"/>
      <c r="I54" s="87"/>
      <c r="J54" s="22" t="s">
        <v>40</v>
      </c>
      <c r="K54" s="23"/>
      <c r="L54" s="23"/>
      <c r="M54" s="24"/>
    </row>
    <row r="55" spans="1:13" ht="23.25" customHeight="1" thickBot="1">
      <c r="A55" s="240"/>
      <c r="B55" s="25" t="s">
        <v>133</v>
      </c>
      <c r="C55" s="25" t="s">
        <v>125</v>
      </c>
      <c r="D55" s="26">
        <v>44456</v>
      </c>
      <c r="E55" s="25"/>
      <c r="F55" s="25" t="s">
        <v>126</v>
      </c>
      <c r="G55" s="244" t="s">
        <v>129</v>
      </c>
      <c r="H55" s="271"/>
      <c r="I55" s="272"/>
      <c r="J55" s="27" t="s">
        <v>28</v>
      </c>
      <c r="K55" s="27"/>
      <c r="L55" s="94" t="s">
        <v>29</v>
      </c>
      <c r="M55" s="95">
        <v>280</v>
      </c>
    </row>
    <row r="56" spans="1:13" ht="23.25" thickBot="1">
      <c r="A56" s="240"/>
      <c r="B56" s="83" t="s">
        <v>30</v>
      </c>
      <c r="C56" s="83" t="s">
        <v>31</v>
      </c>
      <c r="D56" s="83" t="s">
        <v>32</v>
      </c>
      <c r="E56" s="273" t="s">
        <v>33</v>
      </c>
      <c r="F56" s="274"/>
      <c r="G56" s="248"/>
      <c r="H56" s="249"/>
      <c r="I56" s="250"/>
      <c r="J56" s="28" t="s">
        <v>41</v>
      </c>
      <c r="K56" s="29"/>
      <c r="L56" s="29"/>
      <c r="M56" s="42"/>
    </row>
    <row r="57" spans="1:13" ht="15.75" thickBot="1">
      <c r="A57" s="241"/>
      <c r="B57" s="32" t="s">
        <v>132</v>
      </c>
      <c r="C57" s="25" t="s">
        <v>129</v>
      </c>
      <c r="D57" s="93">
        <v>44459</v>
      </c>
      <c r="E57" s="33" t="s">
        <v>37</v>
      </c>
      <c r="F57" s="34" t="s">
        <v>130</v>
      </c>
      <c r="G57" s="257"/>
      <c r="H57" s="258"/>
      <c r="I57" s="259"/>
      <c r="J57" s="45" t="s">
        <v>42</v>
      </c>
      <c r="K57" s="46"/>
      <c r="L57" s="46"/>
      <c r="M57" s="47"/>
    </row>
    <row r="58" spans="1:13" ht="24" customHeight="1" thickTop="1" thickBot="1">
      <c r="A58" s="239">
        <f t="shared" ref="A58" si="3">A54+1</f>
        <v>11</v>
      </c>
      <c r="B58" s="82" t="s">
        <v>20</v>
      </c>
      <c r="C58" s="82" t="s">
        <v>21</v>
      </c>
      <c r="D58" s="82" t="s">
        <v>22</v>
      </c>
      <c r="E58" s="242" t="s">
        <v>23</v>
      </c>
      <c r="F58" s="242"/>
      <c r="G58" s="242" t="s">
        <v>13</v>
      </c>
      <c r="H58" s="243"/>
      <c r="I58" s="87"/>
      <c r="J58" s="22" t="s">
        <v>40</v>
      </c>
      <c r="K58" s="23"/>
      <c r="L58" s="23"/>
      <c r="M58" s="24"/>
    </row>
    <row r="59" spans="1:13" ht="23.25" customHeight="1" thickBot="1">
      <c r="A59" s="240"/>
      <c r="B59" s="25" t="s">
        <v>134</v>
      </c>
      <c r="C59" s="25" t="s">
        <v>125</v>
      </c>
      <c r="D59" s="26">
        <v>44456</v>
      </c>
      <c r="E59" s="25"/>
      <c r="F59" s="25" t="s">
        <v>126</v>
      </c>
      <c r="G59" s="244" t="s">
        <v>129</v>
      </c>
      <c r="H59" s="271"/>
      <c r="I59" s="272"/>
      <c r="J59" s="27" t="s">
        <v>28</v>
      </c>
      <c r="K59" s="27"/>
      <c r="L59" s="94" t="s">
        <v>29</v>
      </c>
      <c r="M59" s="95">
        <v>280</v>
      </c>
    </row>
    <row r="60" spans="1:13" ht="23.25" thickBot="1">
      <c r="A60" s="240"/>
      <c r="B60" s="83" t="s">
        <v>30</v>
      </c>
      <c r="C60" s="83" t="s">
        <v>31</v>
      </c>
      <c r="D60" s="83" t="s">
        <v>32</v>
      </c>
      <c r="E60" s="273" t="s">
        <v>33</v>
      </c>
      <c r="F60" s="274"/>
      <c r="G60" s="248"/>
      <c r="H60" s="249"/>
      <c r="I60" s="250"/>
      <c r="J60" s="28" t="s">
        <v>41</v>
      </c>
      <c r="K60" s="29"/>
      <c r="L60" s="29"/>
      <c r="M60" s="42"/>
    </row>
    <row r="61" spans="1:13" ht="15.75" thickBot="1">
      <c r="A61" s="241"/>
      <c r="B61" s="32" t="s">
        <v>132</v>
      </c>
      <c r="C61" s="25" t="s">
        <v>129</v>
      </c>
      <c r="D61" s="93">
        <v>44459</v>
      </c>
      <c r="E61" s="33" t="s">
        <v>37</v>
      </c>
      <c r="F61" s="34" t="s">
        <v>130</v>
      </c>
      <c r="G61" s="257"/>
      <c r="H61" s="258"/>
      <c r="I61" s="259"/>
      <c r="J61" s="45" t="s">
        <v>42</v>
      </c>
      <c r="K61" s="46"/>
      <c r="L61" s="46"/>
      <c r="M61" s="47"/>
    </row>
    <row r="62" spans="1:13" ht="24" customHeight="1" thickTop="1" thickBot="1">
      <c r="A62" s="239">
        <f t="shared" ref="A62" si="4">A58+1</f>
        <v>12</v>
      </c>
      <c r="B62" s="82" t="s">
        <v>20</v>
      </c>
      <c r="C62" s="82" t="s">
        <v>21</v>
      </c>
      <c r="D62" s="82" t="s">
        <v>22</v>
      </c>
      <c r="E62" s="242" t="s">
        <v>23</v>
      </c>
      <c r="F62" s="242"/>
      <c r="G62" s="242" t="s">
        <v>13</v>
      </c>
      <c r="H62" s="243"/>
      <c r="I62" s="87"/>
      <c r="J62" s="22" t="s">
        <v>40</v>
      </c>
      <c r="K62" s="23"/>
      <c r="L62" s="23"/>
      <c r="M62" s="24"/>
    </row>
    <row r="63" spans="1:13" ht="23.25" customHeight="1" thickBot="1">
      <c r="A63" s="240"/>
      <c r="B63" s="25" t="s">
        <v>135</v>
      </c>
      <c r="C63" s="25" t="s">
        <v>125</v>
      </c>
      <c r="D63" s="26">
        <v>44456</v>
      </c>
      <c r="E63" s="25"/>
      <c r="F63" s="25" t="s">
        <v>126</v>
      </c>
      <c r="G63" s="244" t="s">
        <v>129</v>
      </c>
      <c r="H63" s="271"/>
      <c r="I63" s="272"/>
      <c r="J63" s="27" t="s">
        <v>28</v>
      </c>
      <c r="K63" s="27"/>
      <c r="L63" s="94" t="s">
        <v>29</v>
      </c>
      <c r="M63" s="95">
        <v>280</v>
      </c>
    </row>
    <row r="64" spans="1:13" ht="23.25" thickBot="1">
      <c r="A64" s="240"/>
      <c r="B64" s="83" t="s">
        <v>30</v>
      </c>
      <c r="C64" s="83" t="s">
        <v>31</v>
      </c>
      <c r="D64" s="83" t="s">
        <v>32</v>
      </c>
      <c r="E64" s="273" t="s">
        <v>33</v>
      </c>
      <c r="F64" s="274"/>
      <c r="G64" s="248"/>
      <c r="H64" s="249"/>
      <c r="I64" s="250"/>
      <c r="J64" s="28" t="s">
        <v>41</v>
      </c>
      <c r="K64" s="29"/>
      <c r="L64" s="29"/>
      <c r="M64" s="42"/>
    </row>
    <row r="65" spans="1:13" ht="15.75" thickBot="1">
      <c r="A65" s="241"/>
      <c r="B65" s="32" t="s">
        <v>132</v>
      </c>
      <c r="C65" s="25" t="s">
        <v>129</v>
      </c>
      <c r="D65" s="93">
        <v>44459</v>
      </c>
      <c r="E65" s="33" t="s">
        <v>37</v>
      </c>
      <c r="F65" s="34" t="s">
        <v>130</v>
      </c>
      <c r="G65" s="257"/>
      <c r="H65" s="258"/>
      <c r="I65" s="259"/>
      <c r="J65" s="45" t="s">
        <v>42</v>
      </c>
      <c r="K65" s="46"/>
      <c r="L65" s="46"/>
      <c r="M65" s="47"/>
    </row>
    <row r="66" spans="1:13" ht="24" customHeight="1" thickTop="1" thickBot="1">
      <c r="A66" s="239">
        <f>A62+1</f>
        <v>13</v>
      </c>
      <c r="B66" s="82" t="s">
        <v>20</v>
      </c>
      <c r="C66" s="82" t="s">
        <v>21</v>
      </c>
      <c r="D66" s="82" t="s">
        <v>22</v>
      </c>
      <c r="E66" s="242" t="s">
        <v>23</v>
      </c>
      <c r="F66" s="242"/>
      <c r="G66" s="242" t="s">
        <v>13</v>
      </c>
      <c r="H66" s="243"/>
      <c r="I66" s="87"/>
      <c r="J66" s="22" t="s">
        <v>40</v>
      </c>
      <c r="K66" s="23"/>
      <c r="L66" s="23"/>
      <c r="M66" s="24"/>
    </row>
    <row r="67" spans="1:13" ht="23.25" customHeight="1" thickBot="1">
      <c r="A67" s="240"/>
      <c r="B67" s="25" t="s">
        <v>136</v>
      </c>
      <c r="C67" s="25" t="s">
        <v>125</v>
      </c>
      <c r="D67" s="26">
        <v>44456</v>
      </c>
      <c r="E67" s="25"/>
      <c r="F67" s="25" t="s">
        <v>126</v>
      </c>
      <c r="G67" s="244" t="s">
        <v>129</v>
      </c>
      <c r="H67" s="271"/>
      <c r="I67" s="272"/>
      <c r="J67" s="27" t="s">
        <v>28</v>
      </c>
      <c r="K67" s="27"/>
      <c r="L67" s="94" t="s">
        <v>29</v>
      </c>
      <c r="M67" s="95">
        <v>280</v>
      </c>
    </row>
    <row r="68" spans="1:13" ht="23.25" thickBot="1">
      <c r="A68" s="240"/>
      <c r="B68" s="83" t="s">
        <v>30</v>
      </c>
      <c r="C68" s="83" t="s">
        <v>31</v>
      </c>
      <c r="D68" s="83" t="s">
        <v>32</v>
      </c>
      <c r="E68" s="273" t="s">
        <v>33</v>
      </c>
      <c r="F68" s="274"/>
      <c r="G68" s="248"/>
      <c r="H68" s="249"/>
      <c r="I68" s="250"/>
      <c r="J68" s="28" t="s">
        <v>41</v>
      </c>
      <c r="K68" s="29"/>
      <c r="L68" s="29"/>
      <c r="M68" s="42"/>
    </row>
    <row r="69" spans="1:13" ht="15.75" thickBot="1">
      <c r="A69" s="241"/>
      <c r="B69" s="32" t="s">
        <v>132</v>
      </c>
      <c r="C69" s="25" t="s">
        <v>129</v>
      </c>
      <c r="D69" s="93">
        <v>44459</v>
      </c>
      <c r="E69" s="33" t="s">
        <v>37</v>
      </c>
      <c r="F69" s="34" t="s">
        <v>130</v>
      </c>
      <c r="G69" s="257"/>
      <c r="H69" s="258"/>
      <c r="I69" s="259"/>
      <c r="J69" s="45" t="s">
        <v>42</v>
      </c>
      <c r="K69" s="46"/>
      <c r="L69" s="46"/>
      <c r="M69" s="47"/>
    </row>
    <row r="70" spans="1:13" ht="24" customHeight="1" thickTop="1" thickBot="1">
      <c r="A70" s="239">
        <f>A66+1</f>
        <v>14</v>
      </c>
      <c r="B70" s="82" t="s">
        <v>20</v>
      </c>
      <c r="C70" s="82" t="s">
        <v>21</v>
      </c>
      <c r="D70" s="82" t="s">
        <v>22</v>
      </c>
      <c r="E70" s="242" t="s">
        <v>23</v>
      </c>
      <c r="F70" s="242"/>
      <c r="G70" s="242" t="s">
        <v>13</v>
      </c>
      <c r="H70" s="243"/>
      <c r="I70" s="87"/>
      <c r="J70" s="22" t="s">
        <v>40</v>
      </c>
      <c r="K70" s="23"/>
      <c r="L70" s="23"/>
      <c r="M70" s="24"/>
    </row>
    <row r="71" spans="1:13" ht="23.25" customHeight="1" thickBot="1">
      <c r="A71" s="240"/>
      <c r="B71" s="25" t="s">
        <v>137</v>
      </c>
      <c r="C71" s="25" t="s">
        <v>125</v>
      </c>
      <c r="D71" s="26">
        <v>44456</v>
      </c>
      <c r="E71" s="25"/>
      <c r="F71" s="25" t="s">
        <v>126</v>
      </c>
      <c r="G71" s="244" t="s">
        <v>129</v>
      </c>
      <c r="H71" s="271"/>
      <c r="I71" s="272"/>
      <c r="J71" s="27" t="s">
        <v>28</v>
      </c>
      <c r="K71" s="27"/>
      <c r="L71" s="94" t="s">
        <v>29</v>
      </c>
      <c r="M71" s="95">
        <v>280</v>
      </c>
    </row>
    <row r="72" spans="1:13" ht="23.25" thickBot="1">
      <c r="A72" s="240"/>
      <c r="B72" s="83" t="s">
        <v>30</v>
      </c>
      <c r="C72" s="83" t="s">
        <v>31</v>
      </c>
      <c r="D72" s="83" t="s">
        <v>32</v>
      </c>
      <c r="E72" s="273" t="s">
        <v>33</v>
      </c>
      <c r="F72" s="274"/>
      <c r="G72" s="248"/>
      <c r="H72" s="249"/>
      <c r="I72" s="250"/>
      <c r="J72" s="28" t="s">
        <v>41</v>
      </c>
      <c r="K72" s="29"/>
      <c r="L72" s="29"/>
      <c r="M72" s="42"/>
    </row>
    <row r="73" spans="1:13" ht="15.75" thickBot="1">
      <c r="A73" s="241"/>
      <c r="B73" s="32" t="s">
        <v>138</v>
      </c>
      <c r="C73" s="25" t="s">
        <v>129</v>
      </c>
      <c r="D73" s="93">
        <v>44459</v>
      </c>
      <c r="E73" s="33" t="s">
        <v>37</v>
      </c>
      <c r="F73" s="34" t="s">
        <v>130</v>
      </c>
      <c r="G73" s="257"/>
      <c r="H73" s="258"/>
      <c r="I73" s="259"/>
      <c r="J73" s="45" t="s">
        <v>42</v>
      </c>
      <c r="K73" s="46"/>
      <c r="L73" s="46"/>
      <c r="M73" s="47"/>
    </row>
    <row r="74" spans="1:13" ht="24" customHeight="1" thickTop="1" thickBot="1">
      <c r="A74" s="239">
        <f>A70+1</f>
        <v>15</v>
      </c>
      <c r="B74" s="82" t="s">
        <v>20</v>
      </c>
      <c r="C74" s="82" t="s">
        <v>21</v>
      </c>
      <c r="D74" s="82" t="s">
        <v>22</v>
      </c>
      <c r="E74" s="242" t="s">
        <v>23</v>
      </c>
      <c r="F74" s="242"/>
      <c r="G74" s="242" t="s">
        <v>13</v>
      </c>
      <c r="H74" s="243"/>
      <c r="I74" s="87"/>
      <c r="J74" s="22" t="s">
        <v>40</v>
      </c>
      <c r="K74" s="23"/>
      <c r="L74" s="23"/>
      <c r="M74" s="24"/>
    </row>
    <row r="75" spans="1:13" ht="23.25" thickBot="1">
      <c r="A75" s="240"/>
      <c r="B75" s="25" t="s">
        <v>139</v>
      </c>
      <c r="C75" s="25" t="s">
        <v>125</v>
      </c>
      <c r="D75" s="26">
        <v>44456</v>
      </c>
      <c r="E75" s="25"/>
      <c r="F75" s="25" t="s">
        <v>126</v>
      </c>
      <c r="G75" s="244" t="s">
        <v>129</v>
      </c>
      <c r="H75" s="271"/>
      <c r="I75" s="272"/>
      <c r="J75" s="27" t="s">
        <v>28</v>
      </c>
      <c r="K75" s="27"/>
      <c r="L75" s="94" t="s">
        <v>29</v>
      </c>
      <c r="M75" s="95">
        <v>280</v>
      </c>
    </row>
    <row r="76" spans="1:13" ht="23.25" thickBot="1">
      <c r="A76" s="240"/>
      <c r="B76" s="83" t="s">
        <v>30</v>
      </c>
      <c r="C76" s="83" t="s">
        <v>31</v>
      </c>
      <c r="D76" s="83" t="s">
        <v>32</v>
      </c>
      <c r="E76" s="273" t="s">
        <v>33</v>
      </c>
      <c r="F76" s="274"/>
      <c r="G76" s="248"/>
      <c r="H76" s="249"/>
      <c r="I76" s="250"/>
      <c r="J76" s="28" t="s">
        <v>41</v>
      </c>
      <c r="K76" s="29"/>
      <c r="L76" s="29"/>
      <c r="M76" s="42"/>
    </row>
    <row r="77" spans="1:13" ht="15.75" thickBot="1">
      <c r="A77" s="241"/>
      <c r="B77" s="32" t="s">
        <v>138</v>
      </c>
      <c r="C77" s="25" t="s">
        <v>129</v>
      </c>
      <c r="D77" s="93">
        <v>44459</v>
      </c>
      <c r="E77" s="33" t="s">
        <v>37</v>
      </c>
      <c r="F77" s="34" t="s">
        <v>130</v>
      </c>
      <c r="G77" s="257"/>
      <c r="H77" s="258"/>
      <c r="I77" s="259"/>
      <c r="J77" s="45" t="s">
        <v>42</v>
      </c>
      <c r="K77" s="46"/>
      <c r="L77" s="46"/>
      <c r="M77" s="47"/>
    </row>
    <row r="78" spans="1:13" ht="24" thickTop="1" thickBot="1">
      <c r="A78" s="239">
        <f>A74+1</f>
        <v>16</v>
      </c>
      <c r="B78" s="82" t="s">
        <v>20</v>
      </c>
      <c r="C78" s="82" t="s">
        <v>21</v>
      </c>
      <c r="D78" s="82" t="s">
        <v>22</v>
      </c>
      <c r="E78" s="242" t="s">
        <v>23</v>
      </c>
      <c r="F78" s="242"/>
      <c r="G78" s="242" t="s">
        <v>13</v>
      </c>
      <c r="H78" s="243"/>
      <c r="I78" s="87"/>
      <c r="J78" s="22" t="s">
        <v>40</v>
      </c>
      <c r="K78" s="23"/>
      <c r="L78" s="23"/>
      <c r="M78" s="24"/>
    </row>
    <row r="79" spans="1:13" ht="23.25" thickBot="1">
      <c r="A79" s="240"/>
      <c r="B79" s="25" t="s">
        <v>140</v>
      </c>
      <c r="C79" s="25" t="s">
        <v>125</v>
      </c>
      <c r="D79" s="26">
        <v>44456</v>
      </c>
      <c r="E79" s="25"/>
      <c r="F79" s="25" t="s">
        <v>126</v>
      </c>
      <c r="G79" s="244" t="s">
        <v>129</v>
      </c>
      <c r="H79" s="271"/>
      <c r="I79" s="272"/>
      <c r="J79" s="27" t="s">
        <v>28</v>
      </c>
      <c r="K79" s="27"/>
      <c r="L79" s="94" t="s">
        <v>29</v>
      </c>
      <c r="M79" s="95">
        <v>280</v>
      </c>
    </row>
    <row r="80" spans="1:13" ht="23.25" thickBot="1">
      <c r="A80" s="240"/>
      <c r="B80" s="83" t="s">
        <v>30</v>
      </c>
      <c r="C80" s="83" t="s">
        <v>31</v>
      </c>
      <c r="D80" s="83" t="s">
        <v>32</v>
      </c>
      <c r="E80" s="273" t="s">
        <v>33</v>
      </c>
      <c r="F80" s="274"/>
      <c r="G80" s="248"/>
      <c r="H80" s="249"/>
      <c r="I80" s="250"/>
      <c r="J80" s="28" t="s">
        <v>41</v>
      </c>
      <c r="K80" s="29"/>
      <c r="L80" s="29"/>
      <c r="M80" s="42"/>
    </row>
    <row r="81" spans="1:13" ht="15.75" thickBot="1">
      <c r="A81" s="241"/>
      <c r="B81" s="32" t="s">
        <v>138</v>
      </c>
      <c r="C81" s="25" t="s">
        <v>129</v>
      </c>
      <c r="D81" s="93">
        <v>44459</v>
      </c>
      <c r="E81" s="33" t="s">
        <v>37</v>
      </c>
      <c r="F81" s="34" t="s">
        <v>130</v>
      </c>
      <c r="G81" s="257"/>
      <c r="H81" s="258"/>
      <c r="I81" s="259"/>
      <c r="J81" s="45" t="s">
        <v>42</v>
      </c>
      <c r="K81" s="46"/>
      <c r="L81" s="46"/>
      <c r="M81" s="47"/>
    </row>
    <row r="82" spans="1:13" ht="24" thickTop="1" thickBot="1">
      <c r="A82" s="239">
        <f>A78+1</f>
        <v>17</v>
      </c>
      <c r="B82" s="82" t="s">
        <v>20</v>
      </c>
      <c r="C82" s="82" t="s">
        <v>21</v>
      </c>
      <c r="D82" s="82" t="s">
        <v>22</v>
      </c>
      <c r="E82" s="242" t="s">
        <v>23</v>
      </c>
      <c r="F82" s="242"/>
      <c r="G82" s="242" t="s">
        <v>13</v>
      </c>
      <c r="H82" s="243"/>
      <c r="I82" s="87"/>
      <c r="J82" s="22" t="s">
        <v>40</v>
      </c>
      <c r="K82" s="23"/>
      <c r="L82" s="23"/>
      <c r="M82" s="24"/>
    </row>
    <row r="83" spans="1:13" ht="23.25" thickBot="1">
      <c r="A83" s="240"/>
      <c r="B83" s="25" t="s">
        <v>141</v>
      </c>
      <c r="C83" s="25" t="s">
        <v>125</v>
      </c>
      <c r="D83" s="26">
        <v>44456</v>
      </c>
      <c r="E83" s="25"/>
      <c r="F83" s="25" t="s">
        <v>126</v>
      </c>
      <c r="G83" s="244" t="s">
        <v>129</v>
      </c>
      <c r="H83" s="271"/>
      <c r="I83" s="272"/>
      <c r="J83" s="27" t="s">
        <v>28</v>
      </c>
      <c r="K83" s="27"/>
      <c r="L83" s="94" t="s">
        <v>29</v>
      </c>
      <c r="M83" s="95">
        <v>280</v>
      </c>
    </row>
    <row r="84" spans="1:13" ht="23.25" thickBot="1">
      <c r="A84" s="240"/>
      <c r="B84" s="83" t="s">
        <v>30</v>
      </c>
      <c r="C84" s="83" t="s">
        <v>31</v>
      </c>
      <c r="D84" s="83" t="s">
        <v>32</v>
      </c>
      <c r="E84" s="273" t="s">
        <v>33</v>
      </c>
      <c r="F84" s="274"/>
      <c r="G84" s="248"/>
      <c r="H84" s="249"/>
      <c r="I84" s="250"/>
      <c r="J84" s="28" t="s">
        <v>41</v>
      </c>
      <c r="K84" s="29"/>
      <c r="L84" s="29"/>
      <c r="M84" s="42"/>
    </row>
    <row r="85" spans="1:13" ht="15.75" thickBot="1">
      <c r="A85" s="241"/>
      <c r="B85" s="32" t="s">
        <v>138</v>
      </c>
      <c r="C85" s="25" t="s">
        <v>129</v>
      </c>
      <c r="D85" s="93">
        <v>44459</v>
      </c>
      <c r="E85" s="33" t="s">
        <v>37</v>
      </c>
      <c r="F85" s="34" t="s">
        <v>130</v>
      </c>
      <c r="G85" s="257"/>
      <c r="H85" s="258"/>
      <c r="I85" s="259"/>
      <c r="J85" s="45" t="s">
        <v>42</v>
      </c>
      <c r="K85" s="46"/>
      <c r="L85" s="46"/>
      <c r="M85" s="47"/>
    </row>
    <row r="86" spans="1:13" ht="24" thickTop="1" thickBot="1">
      <c r="A86" s="239">
        <f>A82+1</f>
        <v>18</v>
      </c>
      <c r="B86" s="82" t="s">
        <v>20</v>
      </c>
      <c r="C86" s="82" t="s">
        <v>21</v>
      </c>
      <c r="D86" s="82" t="s">
        <v>22</v>
      </c>
      <c r="E86" s="243" t="s">
        <v>23</v>
      </c>
      <c r="F86" s="268"/>
      <c r="G86" s="282" t="s">
        <v>13</v>
      </c>
      <c r="H86" s="283"/>
      <c r="I86" s="284"/>
      <c r="J86" s="22" t="s">
        <v>40</v>
      </c>
      <c r="K86" s="23"/>
      <c r="L86" s="23"/>
      <c r="M86" s="40"/>
    </row>
    <row r="87" spans="1:13" ht="34.5" thickBot="1">
      <c r="A87" s="240"/>
      <c r="B87" s="25" t="s">
        <v>142</v>
      </c>
      <c r="C87" s="25" t="s">
        <v>143</v>
      </c>
      <c r="D87" s="26">
        <v>44423</v>
      </c>
      <c r="E87" s="25"/>
      <c r="F87" s="25" t="s">
        <v>144</v>
      </c>
      <c r="G87" s="244" t="s">
        <v>145</v>
      </c>
      <c r="H87" s="271"/>
      <c r="I87" s="272"/>
      <c r="J87" s="13" t="s">
        <v>146</v>
      </c>
      <c r="K87" s="94" t="s">
        <v>29</v>
      </c>
      <c r="L87" s="27"/>
      <c r="M87" s="95">
        <v>355</v>
      </c>
    </row>
    <row r="88" spans="1:13" ht="23.25" thickBot="1">
      <c r="A88" s="240"/>
      <c r="B88" s="83" t="s">
        <v>30</v>
      </c>
      <c r="C88" s="83" t="s">
        <v>31</v>
      </c>
      <c r="D88" s="83" t="s">
        <v>32</v>
      </c>
      <c r="E88" s="273" t="s">
        <v>33</v>
      </c>
      <c r="F88" s="274"/>
      <c r="G88" s="248"/>
      <c r="H88" s="249"/>
      <c r="I88" s="250"/>
      <c r="J88" s="16"/>
      <c r="K88" s="29"/>
      <c r="L88" s="29"/>
      <c r="M88" s="41"/>
    </row>
    <row r="89" spans="1:13" ht="23.25" thickBot="1">
      <c r="A89" s="241"/>
      <c r="B89" s="31" t="s">
        <v>147</v>
      </c>
      <c r="C89" s="31" t="s">
        <v>145</v>
      </c>
      <c r="D89" s="93">
        <v>44426</v>
      </c>
      <c r="E89" s="33" t="s">
        <v>37</v>
      </c>
      <c r="F89" s="34" t="s">
        <v>148</v>
      </c>
      <c r="G89" s="354"/>
      <c r="H89" s="355"/>
      <c r="I89" s="356"/>
      <c r="J89" s="28" t="s">
        <v>42</v>
      </c>
      <c r="K89" s="29"/>
      <c r="L89" s="29"/>
      <c r="M89" s="41"/>
    </row>
    <row r="90" spans="1:13" ht="23.25" customHeight="1" thickTop="1" thickBot="1">
      <c r="A90" s="239">
        <f>A86+1</f>
        <v>19</v>
      </c>
      <c r="B90" s="82" t="s">
        <v>20</v>
      </c>
      <c r="C90" s="82" t="s">
        <v>21</v>
      </c>
      <c r="D90" s="82" t="s">
        <v>22</v>
      </c>
      <c r="E90" s="242" t="s">
        <v>23</v>
      </c>
      <c r="F90" s="242"/>
      <c r="G90" s="282" t="s">
        <v>13</v>
      </c>
      <c r="H90" s="283"/>
      <c r="I90" s="284"/>
      <c r="J90" s="22" t="s">
        <v>40</v>
      </c>
      <c r="K90" s="23"/>
      <c r="L90" s="23"/>
      <c r="M90" s="40"/>
    </row>
    <row r="91" spans="1:13" ht="23.25" thickBot="1">
      <c r="A91" s="240"/>
      <c r="B91" s="25" t="s">
        <v>149</v>
      </c>
      <c r="C91" s="25" t="s">
        <v>150</v>
      </c>
      <c r="D91" s="26">
        <v>44455</v>
      </c>
      <c r="E91" s="25"/>
      <c r="F91" s="25" t="s">
        <v>151</v>
      </c>
      <c r="G91" s="244" t="s">
        <v>152</v>
      </c>
      <c r="H91" s="271"/>
      <c r="I91" s="272"/>
      <c r="J91" s="27" t="s">
        <v>153</v>
      </c>
      <c r="K91" s="27"/>
      <c r="L91" s="27" t="s">
        <v>29</v>
      </c>
      <c r="M91" s="95">
        <v>150</v>
      </c>
    </row>
    <row r="92" spans="1:13" ht="23.25" thickBot="1">
      <c r="A92" s="240"/>
      <c r="B92" s="83" t="s">
        <v>30</v>
      </c>
      <c r="C92" s="83" t="s">
        <v>31</v>
      </c>
      <c r="D92" s="83" t="s">
        <v>32</v>
      </c>
      <c r="E92" s="273" t="s">
        <v>33</v>
      </c>
      <c r="F92" s="274"/>
      <c r="G92" s="248"/>
      <c r="H92" s="249"/>
      <c r="I92" s="250"/>
      <c r="J92" s="28" t="s">
        <v>34</v>
      </c>
      <c r="K92" s="29"/>
      <c r="L92" s="29" t="s">
        <v>29</v>
      </c>
      <c r="M92" s="96">
        <v>850</v>
      </c>
    </row>
    <row r="93" spans="1:13" ht="15.75" thickBot="1">
      <c r="A93" s="241"/>
      <c r="B93" s="31" t="s">
        <v>154</v>
      </c>
      <c r="C93" s="31" t="s">
        <v>152</v>
      </c>
      <c r="D93" s="93">
        <v>44455</v>
      </c>
      <c r="E93" s="33"/>
      <c r="F93" s="34">
        <v>44455</v>
      </c>
      <c r="G93" s="354"/>
      <c r="H93" s="355"/>
      <c r="I93" s="356"/>
      <c r="J93" s="28" t="s">
        <v>39</v>
      </c>
      <c r="K93" s="29"/>
      <c r="L93" s="29" t="s">
        <v>29</v>
      </c>
      <c r="M93" s="97">
        <v>150</v>
      </c>
    </row>
    <row r="94" spans="1:13" ht="24" thickTop="1" thickBot="1">
      <c r="A94" s="239">
        <v>20</v>
      </c>
      <c r="B94" s="82" t="s">
        <v>20</v>
      </c>
      <c r="C94" s="82" t="s">
        <v>21</v>
      </c>
      <c r="D94" s="82" t="s">
        <v>22</v>
      </c>
      <c r="E94" s="242" t="s">
        <v>23</v>
      </c>
      <c r="F94" s="242"/>
      <c r="G94" s="242" t="s">
        <v>13</v>
      </c>
      <c r="H94" s="243"/>
      <c r="I94" s="87"/>
      <c r="J94" s="22" t="s">
        <v>40</v>
      </c>
      <c r="K94" s="23"/>
      <c r="L94" s="23"/>
      <c r="M94" s="24"/>
    </row>
    <row r="95" spans="1:13" ht="23.25" thickBot="1">
      <c r="A95" s="240"/>
      <c r="B95" s="25" t="s">
        <v>155</v>
      </c>
      <c r="C95" s="25" t="s">
        <v>150</v>
      </c>
      <c r="D95" s="26">
        <v>44455</v>
      </c>
      <c r="E95" s="25"/>
      <c r="F95" s="25" t="s">
        <v>151</v>
      </c>
      <c r="G95" s="244" t="s">
        <v>152</v>
      </c>
      <c r="H95" s="245"/>
      <c r="I95" s="246"/>
      <c r="J95" s="27" t="s">
        <v>153</v>
      </c>
      <c r="K95" s="27"/>
      <c r="L95" s="27" t="s">
        <v>46</v>
      </c>
      <c r="M95" s="95">
        <v>150</v>
      </c>
    </row>
    <row r="96" spans="1:13" ht="23.25" thickBot="1">
      <c r="A96" s="240"/>
      <c r="B96" s="83" t="s">
        <v>30</v>
      </c>
      <c r="C96" s="83" t="s">
        <v>31</v>
      </c>
      <c r="D96" s="83" t="s">
        <v>32</v>
      </c>
      <c r="E96" s="247" t="s">
        <v>33</v>
      </c>
      <c r="F96" s="247"/>
      <c r="G96" s="248"/>
      <c r="H96" s="249"/>
      <c r="I96" s="250"/>
      <c r="J96" s="28" t="s">
        <v>34</v>
      </c>
      <c r="K96" s="29"/>
      <c r="L96" s="29" t="s">
        <v>46</v>
      </c>
      <c r="M96" s="98">
        <v>600</v>
      </c>
    </row>
    <row r="97" spans="1:13" ht="15.75" thickBot="1">
      <c r="A97" s="240"/>
      <c r="B97" s="83"/>
      <c r="C97" s="83"/>
      <c r="D97" s="83"/>
      <c r="E97" s="83"/>
      <c r="F97" s="83"/>
      <c r="G97" s="84"/>
      <c r="H97" s="85"/>
      <c r="I97" s="86"/>
      <c r="J97" s="28" t="s">
        <v>156</v>
      </c>
      <c r="K97" s="29"/>
      <c r="L97" s="29" t="s">
        <v>46</v>
      </c>
      <c r="M97" s="98">
        <v>150</v>
      </c>
    </row>
    <row r="98" spans="1:13" ht="23.25" thickBot="1">
      <c r="A98" s="241"/>
      <c r="B98" s="31" t="s">
        <v>154</v>
      </c>
      <c r="C98" s="31" t="s">
        <v>152</v>
      </c>
      <c r="D98" s="26">
        <v>44455</v>
      </c>
      <c r="E98" s="33" t="s">
        <v>37</v>
      </c>
      <c r="F98" s="35" t="s">
        <v>157</v>
      </c>
      <c r="G98" s="257"/>
      <c r="H98" s="258"/>
      <c r="I98" s="259"/>
      <c r="J98" s="28" t="s">
        <v>158</v>
      </c>
      <c r="K98" s="29"/>
      <c r="L98" s="29" t="s">
        <v>46</v>
      </c>
      <c r="M98" s="98">
        <v>250</v>
      </c>
    </row>
    <row r="99" spans="1:13" ht="23.25" customHeight="1" thickTop="1">
      <c r="A99" s="239">
        <v>21</v>
      </c>
      <c r="B99" s="82" t="s">
        <v>20</v>
      </c>
      <c r="C99" s="82" t="s">
        <v>21</v>
      </c>
      <c r="D99" s="82" t="s">
        <v>22</v>
      </c>
      <c r="E99" s="242" t="s">
        <v>23</v>
      </c>
      <c r="F99" s="242"/>
      <c r="G99" s="282" t="s">
        <v>13</v>
      </c>
      <c r="H99" s="283"/>
      <c r="I99" s="284"/>
      <c r="J99" s="22" t="s">
        <v>40</v>
      </c>
      <c r="K99" s="23"/>
      <c r="L99" s="23"/>
      <c r="M99" s="24"/>
    </row>
    <row r="100" spans="1:13" ht="56.25">
      <c r="A100" s="369"/>
      <c r="B100" s="25" t="s">
        <v>159</v>
      </c>
      <c r="C100" s="25" t="s">
        <v>160</v>
      </c>
      <c r="D100" s="26">
        <v>44449</v>
      </c>
      <c r="E100" s="25"/>
      <c r="F100" s="25" t="s">
        <v>161</v>
      </c>
      <c r="G100" s="244" t="s">
        <v>162</v>
      </c>
      <c r="H100" s="245"/>
      <c r="I100" s="246"/>
      <c r="J100" s="27" t="s">
        <v>153</v>
      </c>
      <c r="K100" s="27"/>
      <c r="L100" s="27" t="s">
        <v>29</v>
      </c>
      <c r="M100" s="95">
        <v>624</v>
      </c>
    </row>
    <row r="101" spans="1:13" ht="22.5">
      <c r="A101" s="369"/>
      <c r="B101" s="83" t="s">
        <v>30</v>
      </c>
      <c r="C101" s="83" t="s">
        <v>31</v>
      </c>
      <c r="D101" s="83" t="s">
        <v>32</v>
      </c>
      <c r="E101" s="247" t="s">
        <v>33</v>
      </c>
      <c r="F101" s="247"/>
      <c r="G101" s="248"/>
      <c r="H101" s="249"/>
      <c r="I101" s="250"/>
      <c r="J101" s="28" t="s">
        <v>39</v>
      </c>
      <c r="K101" s="29"/>
      <c r="L101" s="29" t="s">
        <v>29</v>
      </c>
      <c r="M101" s="98">
        <v>86</v>
      </c>
    </row>
    <row r="102" spans="1:13" ht="34.5" thickBot="1">
      <c r="A102" s="370"/>
      <c r="B102" s="31" t="s">
        <v>163</v>
      </c>
      <c r="C102" s="31" t="s">
        <v>164</v>
      </c>
      <c r="D102" s="93">
        <v>44451</v>
      </c>
      <c r="E102" s="33" t="s">
        <v>37</v>
      </c>
      <c r="F102" s="35" t="s">
        <v>165</v>
      </c>
      <c r="G102" s="354"/>
      <c r="H102" s="355"/>
      <c r="I102" s="356"/>
      <c r="J102" s="28" t="s">
        <v>42</v>
      </c>
      <c r="K102" s="29"/>
      <c r="L102" s="29"/>
      <c r="M102" s="30"/>
    </row>
    <row r="103" spans="1:13" ht="23.25" customHeight="1" thickTop="1">
      <c r="A103" s="239">
        <v>22</v>
      </c>
      <c r="B103" s="139" t="s">
        <v>20</v>
      </c>
      <c r="C103" s="139" t="s">
        <v>21</v>
      </c>
      <c r="D103" s="139" t="s">
        <v>22</v>
      </c>
      <c r="E103" s="242" t="s">
        <v>23</v>
      </c>
      <c r="F103" s="242"/>
      <c r="G103" s="282" t="s">
        <v>13</v>
      </c>
      <c r="H103" s="283"/>
      <c r="I103" s="284"/>
      <c r="J103" s="118" t="s">
        <v>40</v>
      </c>
      <c r="K103" s="119"/>
      <c r="L103" s="119"/>
      <c r="M103" s="120"/>
    </row>
    <row r="104" spans="1:13" ht="45">
      <c r="A104" s="369"/>
      <c r="B104" s="121" t="s">
        <v>166</v>
      </c>
      <c r="C104" s="121" t="s">
        <v>167</v>
      </c>
      <c r="D104" s="122">
        <v>44417</v>
      </c>
      <c r="E104" s="121"/>
      <c r="F104" s="121" t="s">
        <v>144</v>
      </c>
      <c r="G104" s="244" t="s">
        <v>168</v>
      </c>
      <c r="H104" s="245"/>
      <c r="I104" s="246"/>
      <c r="J104" s="123" t="s">
        <v>169</v>
      </c>
      <c r="K104" s="123"/>
      <c r="L104" s="152" t="s">
        <v>29</v>
      </c>
      <c r="M104" s="144">
        <v>700</v>
      </c>
    </row>
    <row r="105" spans="1:13" ht="22.5">
      <c r="A105" s="369"/>
      <c r="B105" s="140" t="s">
        <v>30</v>
      </c>
      <c r="C105" s="140" t="s">
        <v>31</v>
      </c>
      <c r="D105" s="140" t="s">
        <v>32</v>
      </c>
      <c r="E105" s="247" t="s">
        <v>33</v>
      </c>
      <c r="F105" s="247"/>
      <c r="G105" s="248"/>
      <c r="H105" s="249"/>
      <c r="I105" s="250"/>
      <c r="J105" s="124" t="s">
        <v>153</v>
      </c>
      <c r="K105" s="125"/>
      <c r="L105" s="153" t="s">
        <v>29</v>
      </c>
      <c r="M105" s="146">
        <v>760</v>
      </c>
    </row>
    <row r="106" spans="1:13" ht="34.5" thickBot="1">
      <c r="A106" s="370"/>
      <c r="B106" s="127" t="s">
        <v>170</v>
      </c>
      <c r="C106" s="127" t="s">
        <v>171</v>
      </c>
      <c r="D106" s="147">
        <v>44422</v>
      </c>
      <c r="E106" s="129" t="s">
        <v>37</v>
      </c>
      <c r="F106" s="131" t="s">
        <v>172</v>
      </c>
      <c r="G106" s="354"/>
      <c r="H106" s="355"/>
      <c r="I106" s="356"/>
      <c r="J106" s="124" t="s">
        <v>173</v>
      </c>
      <c r="K106" s="125"/>
      <c r="L106" s="153" t="s">
        <v>29</v>
      </c>
      <c r="M106" s="145">
        <v>835.5</v>
      </c>
    </row>
    <row r="107" spans="1:13" ht="23.25" thickTop="1">
      <c r="A107" s="239">
        <v>23</v>
      </c>
      <c r="B107" s="139" t="s">
        <v>20</v>
      </c>
      <c r="C107" s="139" t="s">
        <v>21</v>
      </c>
      <c r="D107" s="139" t="s">
        <v>22</v>
      </c>
      <c r="E107" s="242" t="s">
        <v>23</v>
      </c>
      <c r="F107" s="242"/>
      <c r="G107" s="242" t="s">
        <v>13</v>
      </c>
      <c r="H107" s="243"/>
      <c r="I107" s="110"/>
      <c r="J107" s="118" t="s">
        <v>40</v>
      </c>
      <c r="K107" s="119"/>
      <c r="L107" s="119"/>
      <c r="M107" s="120"/>
    </row>
    <row r="108" spans="1:13" ht="45">
      <c r="A108" s="369"/>
      <c r="B108" s="148" t="s">
        <v>174</v>
      </c>
      <c r="C108" s="148" t="s">
        <v>175</v>
      </c>
      <c r="D108" s="122">
        <v>44417</v>
      </c>
      <c r="E108" s="121"/>
      <c r="F108" s="148" t="s">
        <v>144</v>
      </c>
      <c r="G108" s="244" t="s">
        <v>168</v>
      </c>
      <c r="H108" s="245"/>
      <c r="I108" s="246"/>
      <c r="J108" s="123" t="s">
        <v>176</v>
      </c>
      <c r="K108" s="123"/>
      <c r="L108" s="152" t="s">
        <v>29</v>
      </c>
      <c r="M108" s="144">
        <v>700</v>
      </c>
    </row>
    <row r="109" spans="1:13" ht="22.5">
      <c r="A109" s="369"/>
      <c r="B109" s="140" t="s">
        <v>30</v>
      </c>
      <c r="C109" s="140" t="s">
        <v>31</v>
      </c>
      <c r="D109" s="140" t="s">
        <v>32</v>
      </c>
      <c r="E109" s="247" t="s">
        <v>33</v>
      </c>
      <c r="F109" s="247"/>
      <c r="G109" s="248"/>
      <c r="H109" s="249"/>
      <c r="I109" s="250"/>
      <c r="J109" s="124" t="s">
        <v>153</v>
      </c>
      <c r="K109" s="125"/>
      <c r="L109" s="153" t="s">
        <v>29</v>
      </c>
      <c r="M109" s="146">
        <v>760</v>
      </c>
    </row>
    <row r="110" spans="1:13" ht="34.5" thickBot="1">
      <c r="A110" s="370"/>
      <c r="B110" s="149" t="s">
        <v>177</v>
      </c>
      <c r="C110" s="127" t="s">
        <v>171</v>
      </c>
      <c r="D110" s="150">
        <v>44422</v>
      </c>
      <c r="E110" s="129" t="s">
        <v>37</v>
      </c>
      <c r="F110" s="151" t="s">
        <v>178</v>
      </c>
      <c r="G110" s="257"/>
      <c r="H110" s="258"/>
      <c r="I110" s="259"/>
      <c r="J110" s="124" t="s">
        <v>173</v>
      </c>
      <c r="K110" s="125"/>
      <c r="L110" s="153" t="s">
        <v>29</v>
      </c>
      <c r="M110" s="146">
        <v>835.5</v>
      </c>
    </row>
    <row r="111" spans="1:13" ht="23.25" thickTop="1">
      <c r="A111" s="239">
        <v>24</v>
      </c>
      <c r="B111" s="139" t="s">
        <v>20</v>
      </c>
      <c r="C111" s="139" t="s">
        <v>21</v>
      </c>
      <c r="D111" s="139" t="s">
        <v>22</v>
      </c>
      <c r="E111" s="242" t="s">
        <v>23</v>
      </c>
      <c r="F111" s="242"/>
      <c r="G111" s="282" t="s">
        <v>13</v>
      </c>
      <c r="H111" s="283"/>
      <c r="I111" s="284"/>
      <c r="J111" s="118" t="s">
        <v>40</v>
      </c>
      <c r="K111" s="119"/>
      <c r="L111" s="119"/>
      <c r="M111" s="133"/>
    </row>
    <row r="112" spans="1:13" ht="33.75">
      <c r="A112" s="369"/>
      <c r="B112" s="121" t="s">
        <v>179</v>
      </c>
      <c r="C112" s="121" t="s">
        <v>180</v>
      </c>
      <c r="D112" s="122">
        <v>44294</v>
      </c>
      <c r="E112" s="121"/>
      <c r="F112" s="121" t="s">
        <v>181</v>
      </c>
      <c r="G112" s="244" t="s">
        <v>182</v>
      </c>
      <c r="H112" s="271"/>
      <c r="I112" s="272"/>
      <c r="J112" s="123" t="s">
        <v>34</v>
      </c>
      <c r="K112" s="152" t="s">
        <v>29</v>
      </c>
      <c r="L112" s="123"/>
      <c r="M112" s="141">
        <v>354.4</v>
      </c>
    </row>
    <row r="113" spans="1:13" ht="22.5">
      <c r="A113" s="369"/>
      <c r="B113" s="140" t="s">
        <v>30</v>
      </c>
      <c r="C113" s="140" t="s">
        <v>31</v>
      </c>
      <c r="D113" s="140" t="s">
        <v>32</v>
      </c>
      <c r="E113" s="273" t="s">
        <v>33</v>
      </c>
      <c r="F113" s="274"/>
      <c r="G113" s="248"/>
      <c r="H113" s="249"/>
      <c r="I113" s="250"/>
      <c r="J113" s="124" t="s">
        <v>183</v>
      </c>
      <c r="K113" s="153" t="s">
        <v>29</v>
      </c>
      <c r="L113" s="125"/>
      <c r="M113" s="142">
        <v>185.17</v>
      </c>
    </row>
    <row r="114" spans="1:13" ht="23.25" thickBot="1">
      <c r="A114" s="370"/>
      <c r="B114" s="127" t="s">
        <v>184</v>
      </c>
      <c r="C114" s="127" t="s">
        <v>182</v>
      </c>
      <c r="D114" s="143">
        <v>44295</v>
      </c>
      <c r="E114" s="129" t="s">
        <v>37</v>
      </c>
      <c r="F114" s="130" t="s">
        <v>185</v>
      </c>
      <c r="G114" s="354"/>
      <c r="H114" s="355"/>
      <c r="I114" s="356"/>
      <c r="J114" s="124" t="s">
        <v>186</v>
      </c>
      <c r="K114" s="153" t="s">
        <v>29</v>
      </c>
      <c r="L114" s="125"/>
      <c r="M114" s="142">
        <v>154.19999999999999</v>
      </c>
    </row>
    <row r="115" spans="1:13" ht="23.25" thickTop="1">
      <c r="A115" s="239">
        <v>25</v>
      </c>
      <c r="B115" s="139" t="s">
        <v>20</v>
      </c>
      <c r="C115" s="139" t="s">
        <v>21</v>
      </c>
      <c r="D115" s="139" t="s">
        <v>22</v>
      </c>
      <c r="E115" s="242" t="s">
        <v>23</v>
      </c>
      <c r="F115" s="242"/>
      <c r="G115" s="282" t="s">
        <v>13</v>
      </c>
      <c r="H115" s="283"/>
      <c r="I115" s="284"/>
      <c r="J115" s="118" t="s">
        <v>40</v>
      </c>
      <c r="K115" s="119"/>
      <c r="L115" s="119"/>
      <c r="M115" s="120"/>
    </row>
    <row r="116" spans="1:13" ht="45">
      <c r="A116" s="369"/>
      <c r="B116" s="121" t="s">
        <v>187</v>
      </c>
      <c r="C116" s="121" t="s">
        <v>188</v>
      </c>
      <c r="D116" s="122">
        <v>44389</v>
      </c>
      <c r="E116" s="121"/>
      <c r="F116" s="121" t="s">
        <v>189</v>
      </c>
      <c r="G116" s="244" t="s">
        <v>190</v>
      </c>
      <c r="H116" s="245"/>
      <c r="I116" s="246"/>
      <c r="J116" s="123" t="s">
        <v>102</v>
      </c>
      <c r="K116" s="123"/>
      <c r="L116" s="152" t="s">
        <v>29</v>
      </c>
      <c r="M116" s="141">
        <v>600</v>
      </c>
    </row>
    <row r="117" spans="1:13" ht="22.5">
      <c r="A117" s="369"/>
      <c r="B117" s="140" t="s">
        <v>30</v>
      </c>
      <c r="C117" s="140" t="s">
        <v>31</v>
      </c>
      <c r="D117" s="140" t="s">
        <v>32</v>
      </c>
      <c r="E117" s="247" t="s">
        <v>33</v>
      </c>
      <c r="F117" s="247"/>
      <c r="G117" s="248"/>
      <c r="H117" s="249"/>
      <c r="I117" s="250"/>
      <c r="J117" s="124" t="s">
        <v>41</v>
      </c>
      <c r="K117" s="125"/>
      <c r="L117" s="125"/>
      <c r="M117" s="126"/>
    </row>
    <row r="118" spans="1:13" ht="34.5" thickBot="1">
      <c r="A118" s="370"/>
      <c r="B118" s="127" t="s">
        <v>191</v>
      </c>
      <c r="C118" s="127" t="s">
        <v>190</v>
      </c>
      <c r="D118" s="143">
        <v>44391</v>
      </c>
      <c r="E118" s="129" t="s">
        <v>37</v>
      </c>
      <c r="F118" s="131" t="s">
        <v>192</v>
      </c>
      <c r="G118" s="354"/>
      <c r="H118" s="355"/>
      <c r="I118" s="356"/>
      <c r="J118" s="124" t="s">
        <v>42</v>
      </c>
      <c r="K118" s="125"/>
      <c r="L118" s="125"/>
      <c r="M118" s="126"/>
    </row>
    <row r="119" spans="1:13" ht="23.25" thickTop="1">
      <c r="A119" s="239">
        <v>26</v>
      </c>
      <c r="B119" s="139" t="s">
        <v>20</v>
      </c>
      <c r="C119" s="139" t="s">
        <v>21</v>
      </c>
      <c r="D119" s="139" t="s">
        <v>22</v>
      </c>
      <c r="E119" s="242" t="s">
        <v>23</v>
      </c>
      <c r="F119" s="242"/>
      <c r="G119" s="242" t="s">
        <v>13</v>
      </c>
      <c r="H119" s="243"/>
      <c r="I119" s="110"/>
      <c r="J119" s="118" t="s">
        <v>40</v>
      </c>
      <c r="K119" s="119"/>
      <c r="L119" s="119"/>
      <c r="M119" s="120"/>
    </row>
    <row r="120" spans="1:13" ht="22.5">
      <c r="A120" s="369"/>
      <c r="B120" s="121" t="s">
        <v>193</v>
      </c>
      <c r="C120" s="121" t="s">
        <v>194</v>
      </c>
      <c r="D120" s="122">
        <v>44467</v>
      </c>
      <c r="E120" s="121"/>
      <c r="F120" s="121" t="s">
        <v>195</v>
      </c>
      <c r="G120" s="244" t="s">
        <v>196</v>
      </c>
      <c r="H120" s="245"/>
      <c r="I120" s="246"/>
      <c r="J120" s="123" t="s">
        <v>102</v>
      </c>
      <c r="K120" s="123"/>
      <c r="L120" s="152" t="s">
        <v>29</v>
      </c>
      <c r="M120" s="144">
        <v>499</v>
      </c>
    </row>
    <row r="121" spans="1:13" ht="22.5">
      <c r="A121" s="369"/>
      <c r="B121" s="140" t="s">
        <v>30</v>
      </c>
      <c r="C121" s="140" t="s">
        <v>31</v>
      </c>
      <c r="D121" s="140" t="s">
        <v>32</v>
      </c>
      <c r="E121" s="247" t="s">
        <v>33</v>
      </c>
      <c r="F121" s="247"/>
      <c r="G121" s="248"/>
      <c r="H121" s="249"/>
      <c r="I121" s="250"/>
      <c r="J121" s="124" t="s">
        <v>41</v>
      </c>
      <c r="K121" s="125"/>
      <c r="L121" s="125"/>
      <c r="M121" s="126"/>
    </row>
    <row r="122" spans="1:13" ht="23.25" thickBot="1">
      <c r="A122" s="370"/>
      <c r="B122" s="127" t="s">
        <v>197</v>
      </c>
      <c r="C122" s="127" t="s">
        <v>196</v>
      </c>
      <c r="D122" s="147">
        <v>44468</v>
      </c>
      <c r="E122" s="129" t="s">
        <v>37</v>
      </c>
      <c r="F122" s="131" t="s">
        <v>198</v>
      </c>
      <c r="G122" s="257"/>
      <c r="H122" s="258"/>
      <c r="I122" s="259"/>
      <c r="J122" s="124" t="s">
        <v>42</v>
      </c>
      <c r="K122" s="125"/>
      <c r="L122" s="125"/>
      <c r="M122" s="126"/>
    </row>
    <row r="123" spans="1:13" ht="23.25" thickTop="1">
      <c r="A123" s="239">
        <v>27</v>
      </c>
      <c r="B123" s="139" t="s">
        <v>20</v>
      </c>
      <c r="C123" s="139" t="s">
        <v>21</v>
      </c>
      <c r="D123" s="139" t="s">
        <v>22</v>
      </c>
      <c r="E123" s="242" t="s">
        <v>23</v>
      </c>
      <c r="F123" s="242"/>
      <c r="G123" s="242" t="s">
        <v>13</v>
      </c>
      <c r="H123" s="243"/>
      <c r="I123" s="110"/>
      <c r="J123" s="118" t="s">
        <v>40</v>
      </c>
      <c r="K123" s="119"/>
      <c r="L123" s="119"/>
      <c r="M123" s="120"/>
    </row>
    <row r="124" spans="1:13" ht="22.5">
      <c r="A124" s="369"/>
      <c r="B124" s="121" t="s">
        <v>199</v>
      </c>
      <c r="C124" s="121" t="s">
        <v>200</v>
      </c>
      <c r="D124" s="122">
        <v>44467</v>
      </c>
      <c r="E124" s="121"/>
      <c r="F124" s="121" t="s">
        <v>195</v>
      </c>
      <c r="G124" s="244" t="s">
        <v>196</v>
      </c>
      <c r="H124" s="245"/>
      <c r="I124" s="246"/>
      <c r="J124" s="123" t="s">
        <v>102</v>
      </c>
      <c r="K124" s="123"/>
      <c r="L124" s="152" t="s">
        <v>29</v>
      </c>
      <c r="M124" s="144">
        <v>499</v>
      </c>
    </row>
    <row r="125" spans="1:13" ht="22.5">
      <c r="A125" s="369"/>
      <c r="B125" s="140" t="s">
        <v>30</v>
      </c>
      <c r="C125" s="140" t="s">
        <v>31</v>
      </c>
      <c r="D125" s="140" t="s">
        <v>32</v>
      </c>
      <c r="E125" s="247" t="s">
        <v>33</v>
      </c>
      <c r="F125" s="247"/>
      <c r="G125" s="248"/>
      <c r="H125" s="249"/>
      <c r="I125" s="250"/>
      <c r="J125" s="124" t="s">
        <v>41</v>
      </c>
      <c r="K125" s="125"/>
      <c r="L125" s="125"/>
      <c r="M125" s="126"/>
    </row>
    <row r="126" spans="1:13" ht="23.25" thickBot="1">
      <c r="A126" s="370"/>
      <c r="B126" s="127" t="s">
        <v>201</v>
      </c>
      <c r="C126" s="127" t="s">
        <v>196</v>
      </c>
      <c r="D126" s="147">
        <v>44468</v>
      </c>
      <c r="E126" s="129" t="s">
        <v>37</v>
      </c>
      <c r="F126" s="131" t="s">
        <v>198</v>
      </c>
      <c r="G126" s="257"/>
      <c r="H126" s="258"/>
      <c r="I126" s="259"/>
      <c r="J126" s="124" t="s">
        <v>42</v>
      </c>
      <c r="K126" s="125"/>
      <c r="L126" s="125"/>
      <c r="M126" s="126"/>
    </row>
    <row r="127" spans="1:13" ht="23.25" thickTop="1">
      <c r="A127" s="239">
        <v>28</v>
      </c>
      <c r="B127" s="139" t="s">
        <v>20</v>
      </c>
      <c r="C127" s="139" t="s">
        <v>21</v>
      </c>
      <c r="D127" s="139" t="s">
        <v>22</v>
      </c>
      <c r="E127" s="242" t="s">
        <v>23</v>
      </c>
      <c r="F127" s="242"/>
      <c r="G127" s="282" t="s">
        <v>13</v>
      </c>
      <c r="H127" s="283"/>
      <c r="I127" s="284"/>
      <c r="J127" s="118" t="s">
        <v>40</v>
      </c>
      <c r="K127" s="119"/>
      <c r="L127" s="119"/>
      <c r="M127" s="133"/>
    </row>
    <row r="128" spans="1:13" ht="22.5">
      <c r="A128" s="369"/>
      <c r="B128" s="121" t="s">
        <v>202</v>
      </c>
      <c r="C128" s="121" t="s">
        <v>203</v>
      </c>
      <c r="D128" s="122">
        <v>44375</v>
      </c>
      <c r="E128" s="121"/>
      <c r="F128" s="121" t="s">
        <v>204</v>
      </c>
      <c r="G128" s="244" t="s">
        <v>205</v>
      </c>
      <c r="H128" s="271"/>
      <c r="I128" s="272"/>
      <c r="J128" s="123" t="s">
        <v>34</v>
      </c>
      <c r="K128" s="123"/>
      <c r="L128" s="152" t="s">
        <v>29</v>
      </c>
      <c r="M128" s="144">
        <v>450</v>
      </c>
    </row>
    <row r="129" spans="1:13" ht="22.5">
      <c r="A129" s="369"/>
      <c r="B129" s="140" t="s">
        <v>30</v>
      </c>
      <c r="C129" s="140" t="s">
        <v>31</v>
      </c>
      <c r="D129" s="140" t="s">
        <v>32</v>
      </c>
      <c r="E129" s="273" t="s">
        <v>33</v>
      </c>
      <c r="F129" s="274"/>
      <c r="G129" s="248"/>
      <c r="H129" s="249"/>
      <c r="I129" s="250"/>
      <c r="J129" s="124" t="s">
        <v>28</v>
      </c>
      <c r="K129" s="125"/>
      <c r="L129" s="153" t="s">
        <v>29</v>
      </c>
      <c r="M129" s="154">
        <v>210</v>
      </c>
    </row>
    <row r="130" spans="1:13" ht="23.25" thickBot="1">
      <c r="A130" s="370"/>
      <c r="B130" s="127" t="s">
        <v>206</v>
      </c>
      <c r="C130" s="127" t="s">
        <v>205</v>
      </c>
      <c r="D130" s="143">
        <v>44376</v>
      </c>
      <c r="E130" s="129" t="s">
        <v>37</v>
      </c>
      <c r="F130" s="130" t="s">
        <v>207</v>
      </c>
      <c r="G130" s="354"/>
      <c r="H130" s="355"/>
      <c r="I130" s="356"/>
      <c r="J130" s="124" t="s">
        <v>39</v>
      </c>
      <c r="K130" s="125"/>
      <c r="L130" s="153" t="s">
        <v>29</v>
      </c>
      <c r="M130" s="154">
        <v>60</v>
      </c>
    </row>
    <row r="131" spans="1:13" ht="23.25" customHeight="1" thickTop="1">
      <c r="A131" s="239">
        <v>29</v>
      </c>
      <c r="B131" s="139" t="s">
        <v>20</v>
      </c>
      <c r="C131" s="139" t="s">
        <v>21</v>
      </c>
      <c r="D131" s="139" t="s">
        <v>22</v>
      </c>
      <c r="E131" s="242" t="s">
        <v>23</v>
      </c>
      <c r="F131" s="242"/>
      <c r="G131" s="282" t="s">
        <v>13</v>
      </c>
      <c r="H131" s="283"/>
      <c r="I131" s="284"/>
      <c r="J131" s="118" t="s">
        <v>40</v>
      </c>
      <c r="K131" s="119"/>
      <c r="L131" s="119"/>
      <c r="M131" s="120"/>
    </row>
    <row r="132" spans="1:13" ht="15" customHeight="1">
      <c r="A132" s="369"/>
      <c r="B132" s="121" t="s">
        <v>208</v>
      </c>
      <c r="C132" s="121" t="s">
        <v>209</v>
      </c>
      <c r="D132" s="122">
        <v>44407</v>
      </c>
      <c r="E132" s="121"/>
      <c r="F132" s="121" t="s">
        <v>210</v>
      </c>
      <c r="G132" s="244" t="s">
        <v>211</v>
      </c>
      <c r="H132" s="245"/>
      <c r="I132" s="246"/>
      <c r="J132" s="123" t="s">
        <v>28</v>
      </c>
      <c r="K132" s="123"/>
      <c r="L132" s="123" t="s">
        <v>46</v>
      </c>
      <c r="M132" s="141">
        <v>639.98</v>
      </c>
    </row>
    <row r="133" spans="1:13" ht="22.5">
      <c r="A133" s="369"/>
      <c r="B133" s="140" t="s">
        <v>30</v>
      </c>
      <c r="C133" s="140" t="s">
        <v>31</v>
      </c>
      <c r="D133" s="140" t="s">
        <v>32</v>
      </c>
      <c r="E133" s="247" t="s">
        <v>33</v>
      </c>
      <c r="F133" s="247"/>
      <c r="G133" s="248"/>
      <c r="H133" s="249"/>
      <c r="I133" s="250"/>
      <c r="J133" s="124" t="s">
        <v>41</v>
      </c>
      <c r="K133" s="125"/>
      <c r="L133" s="125"/>
      <c r="M133" s="126"/>
    </row>
    <row r="134" spans="1:13" ht="23.25" thickBot="1">
      <c r="A134" s="370"/>
      <c r="B134" s="127" t="s">
        <v>212</v>
      </c>
      <c r="C134" s="127" t="s">
        <v>213</v>
      </c>
      <c r="D134" s="143">
        <v>44409</v>
      </c>
      <c r="E134" s="129" t="s">
        <v>37</v>
      </c>
      <c r="F134" s="151" t="s">
        <v>214</v>
      </c>
      <c r="G134" s="354"/>
      <c r="H134" s="355"/>
      <c r="I134" s="356"/>
      <c r="J134" s="124" t="s">
        <v>42</v>
      </c>
      <c r="K134" s="125"/>
      <c r="L134" s="125"/>
      <c r="M134" s="126"/>
    </row>
    <row r="135" spans="1:13" ht="24" customHeight="1" thickTop="1">
      <c r="A135" s="239">
        <v>30</v>
      </c>
      <c r="B135" s="139" t="s">
        <v>20</v>
      </c>
      <c r="C135" s="139" t="s">
        <v>21</v>
      </c>
      <c r="D135" s="139" t="s">
        <v>22</v>
      </c>
      <c r="E135" s="242" t="s">
        <v>23</v>
      </c>
      <c r="F135" s="242"/>
      <c r="G135" s="242" t="s">
        <v>13</v>
      </c>
      <c r="H135" s="243"/>
      <c r="I135" s="110"/>
      <c r="J135" s="118" t="s">
        <v>40</v>
      </c>
      <c r="K135" s="119"/>
      <c r="L135" s="119"/>
      <c r="M135" s="120"/>
    </row>
    <row r="136" spans="1:13">
      <c r="A136" s="369"/>
      <c r="B136" s="121" t="s">
        <v>215</v>
      </c>
      <c r="C136" s="121" t="s">
        <v>209</v>
      </c>
      <c r="D136" s="122">
        <v>44407</v>
      </c>
      <c r="E136" s="121"/>
      <c r="F136" s="121" t="s">
        <v>210</v>
      </c>
      <c r="G136" s="244" t="s">
        <v>211</v>
      </c>
      <c r="H136" s="245"/>
      <c r="I136" s="246"/>
      <c r="J136" s="123" t="s">
        <v>28</v>
      </c>
      <c r="K136" s="123"/>
      <c r="L136" s="123" t="s">
        <v>46</v>
      </c>
      <c r="M136" s="141">
        <v>639.98</v>
      </c>
    </row>
    <row r="137" spans="1:13" ht="22.5">
      <c r="A137" s="369"/>
      <c r="B137" s="140" t="s">
        <v>30</v>
      </c>
      <c r="C137" s="140" t="s">
        <v>31</v>
      </c>
      <c r="D137" s="140" t="s">
        <v>32</v>
      </c>
      <c r="E137" s="247" t="s">
        <v>33</v>
      </c>
      <c r="F137" s="247"/>
      <c r="G137" s="248"/>
      <c r="H137" s="249"/>
      <c r="I137" s="250"/>
      <c r="J137" s="124" t="s">
        <v>41</v>
      </c>
      <c r="K137" s="125"/>
      <c r="L137" s="125"/>
      <c r="M137" s="126"/>
    </row>
    <row r="138" spans="1:13" ht="23.25" thickBot="1">
      <c r="A138" s="370"/>
      <c r="B138" s="127" t="s">
        <v>216</v>
      </c>
      <c r="C138" s="127" t="s">
        <v>211</v>
      </c>
      <c r="D138" s="143">
        <v>44409</v>
      </c>
      <c r="E138" s="129" t="s">
        <v>37</v>
      </c>
      <c r="F138" s="151" t="s">
        <v>214</v>
      </c>
      <c r="G138" s="257"/>
      <c r="H138" s="258"/>
      <c r="I138" s="259"/>
      <c r="J138" s="124" t="s">
        <v>42</v>
      </c>
      <c r="K138" s="125"/>
      <c r="L138" s="125"/>
      <c r="M138" s="126"/>
    </row>
    <row r="139" spans="1:13" ht="24" thickTop="1" thickBot="1">
      <c r="A139" s="239">
        <f>A135+1</f>
        <v>31</v>
      </c>
      <c r="B139" s="139" t="s">
        <v>20</v>
      </c>
      <c r="C139" s="139" t="s">
        <v>21</v>
      </c>
      <c r="D139" s="139" t="s">
        <v>22</v>
      </c>
      <c r="E139" s="242" t="s">
        <v>23</v>
      </c>
      <c r="F139" s="242"/>
      <c r="G139" s="242" t="s">
        <v>13</v>
      </c>
      <c r="H139" s="243"/>
      <c r="I139" s="110"/>
      <c r="J139" s="118" t="s">
        <v>40</v>
      </c>
      <c r="K139" s="119"/>
      <c r="L139" s="119"/>
      <c r="M139" s="120"/>
    </row>
    <row r="140" spans="1:13" ht="15.75" thickBot="1">
      <c r="A140" s="240"/>
      <c r="B140" s="121" t="s">
        <v>217</v>
      </c>
      <c r="C140" s="121" t="s">
        <v>209</v>
      </c>
      <c r="D140" s="122">
        <v>44406</v>
      </c>
      <c r="E140" s="121"/>
      <c r="F140" s="121" t="s">
        <v>210</v>
      </c>
      <c r="G140" s="244" t="s">
        <v>211</v>
      </c>
      <c r="H140" s="245"/>
      <c r="I140" s="246"/>
      <c r="J140" s="123" t="s">
        <v>28</v>
      </c>
      <c r="K140" s="123"/>
      <c r="L140" s="123" t="s">
        <v>46</v>
      </c>
      <c r="M140" s="141">
        <v>959.97</v>
      </c>
    </row>
    <row r="141" spans="1:13" ht="23.25" thickBot="1">
      <c r="A141" s="240"/>
      <c r="B141" s="140" t="s">
        <v>30</v>
      </c>
      <c r="C141" s="140" t="s">
        <v>31</v>
      </c>
      <c r="D141" s="140" t="s">
        <v>32</v>
      </c>
      <c r="E141" s="247" t="s">
        <v>33</v>
      </c>
      <c r="F141" s="247"/>
      <c r="G141" s="248"/>
      <c r="H141" s="249"/>
      <c r="I141" s="250"/>
      <c r="J141" s="124" t="s">
        <v>41</v>
      </c>
      <c r="K141" s="125"/>
      <c r="L141" s="125"/>
      <c r="M141" s="126"/>
    </row>
    <row r="142" spans="1:13" ht="23.25" thickBot="1">
      <c r="A142" s="241"/>
      <c r="B142" s="127" t="s">
        <v>218</v>
      </c>
      <c r="C142" s="127" t="s">
        <v>211</v>
      </c>
      <c r="D142" s="143">
        <v>44409</v>
      </c>
      <c r="E142" s="129" t="s">
        <v>37</v>
      </c>
      <c r="F142" s="131" t="s">
        <v>219</v>
      </c>
      <c r="G142" s="257"/>
      <c r="H142" s="258"/>
      <c r="I142" s="259"/>
      <c r="J142" s="124" t="s">
        <v>42</v>
      </c>
      <c r="K142" s="125"/>
      <c r="L142" s="125"/>
      <c r="M142" s="126"/>
    </row>
    <row r="143" spans="1:13" ht="24" thickTop="1" thickBot="1">
      <c r="A143" s="239">
        <f t="shared" ref="A143" si="5">A139+1</f>
        <v>32</v>
      </c>
      <c r="B143" s="139" t="s">
        <v>20</v>
      </c>
      <c r="C143" s="139" t="s">
        <v>21</v>
      </c>
      <c r="D143" s="139" t="s">
        <v>22</v>
      </c>
      <c r="E143" s="242" t="s">
        <v>23</v>
      </c>
      <c r="F143" s="242"/>
      <c r="G143" s="242" t="s">
        <v>13</v>
      </c>
      <c r="H143" s="243"/>
      <c r="I143" s="110"/>
      <c r="J143" s="118" t="s">
        <v>40</v>
      </c>
      <c r="K143" s="119"/>
      <c r="L143" s="119"/>
      <c r="M143" s="120"/>
    </row>
    <row r="144" spans="1:13" ht="15.75" thickBot="1">
      <c r="A144" s="240"/>
      <c r="B144" s="121" t="s">
        <v>220</v>
      </c>
      <c r="C144" s="121" t="s">
        <v>209</v>
      </c>
      <c r="D144" s="122">
        <v>44407</v>
      </c>
      <c r="E144" s="121"/>
      <c r="F144" s="121" t="s">
        <v>210</v>
      </c>
      <c r="G144" s="244" t="s">
        <v>211</v>
      </c>
      <c r="H144" s="245"/>
      <c r="I144" s="246"/>
      <c r="J144" s="123" t="s">
        <v>28</v>
      </c>
      <c r="K144" s="123"/>
      <c r="L144" s="123" t="s">
        <v>46</v>
      </c>
      <c r="M144" s="141">
        <v>639.98</v>
      </c>
    </row>
    <row r="145" spans="1:13" ht="23.25" thickBot="1">
      <c r="A145" s="240"/>
      <c r="B145" s="140" t="s">
        <v>30</v>
      </c>
      <c r="C145" s="140" t="s">
        <v>31</v>
      </c>
      <c r="D145" s="140" t="s">
        <v>32</v>
      </c>
      <c r="E145" s="247" t="s">
        <v>33</v>
      </c>
      <c r="F145" s="247"/>
      <c r="G145" s="248"/>
      <c r="H145" s="249"/>
      <c r="I145" s="250"/>
      <c r="J145" s="124" t="s">
        <v>41</v>
      </c>
      <c r="K145" s="125"/>
      <c r="L145" s="125"/>
      <c r="M145" s="126"/>
    </row>
    <row r="146" spans="1:13" ht="23.25" thickBot="1">
      <c r="A146" s="241"/>
      <c r="B146" s="127" t="s">
        <v>221</v>
      </c>
      <c r="C146" s="127" t="s">
        <v>211</v>
      </c>
      <c r="D146" s="143">
        <v>44409</v>
      </c>
      <c r="E146" s="129" t="s">
        <v>37</v>
      </c>
      <c r="F146" s="131" t="s">
        <v>214</v>
      </c>
      <c r="G146" s="257"/>
      <c r="H146" s="258"/>
      <c r="I146" s="259"/>
      <c r="J146" s="124" t="s">
        <v>42</v>
      </c>
      <c r="K146" s="125"/>
      <c r="L146" s="125"/>
      <c r="M146" s="126"/>
    </row>
    <row r="147" spans="1:13" ht="24" thickTop="1" thickBot="1">
      <c r="A147" s="239">
        <f t="shared" ref="A147" si="6">A143+1</f>
        <v>33</v>
      </c>
      <c r="B147" s="139" t="s">
        <v>20</v>
      </c>
      <c r="C147" s="139" t="s">
        <v>21</v>
      </c>
      <c r="D147" s="139" t="s">
        <v>22</v>
      </c>
      <c r="E147" s="242" t="s">
        <v>23</v>
      </c>
      <c r="F147" s="242"/>
      <c r="G147" s="242" t="s">
        <v>13</v>
      </c>
      <c r="H147" s="243"/>
      <c r="I147" s="110"/>
      <c r="J147" s="118" t="s">
        <v>40</v>
      </c>
      <c r="K147" s="119"/>
      <c r="L147" s="119"/>
      <c r="M147" s="120"/>
    </row>
    <row r="148" spans="1:13" ht="15.75" thickBot="1">
      <c r="A148" s="240"/>
      <c r="B148" s="121" t="s">
        <v>222</v>
      </c>
      <c r="C148" s="121" t="s">
        <v>209</v>
      </c>
      <c r="D148" s="122">
        <v>44402</v>
      </c>
      <c r="E148" s="121"/>
      <c r="F148" s="121" t="s">
        <v>210</v>
      </c>
      <c r="G148" s="244" t="s">
        <v>211</v>
      </c>
      <c r="H148" s="245"/>
      <c r="I148" s="246"/>
      <c r="J148" s="123" t="s">
        <v>28</v>
      </c>
      <c r="K148" s="123"/>
      <c r="L148" s="123" t="s">
        <v>46</v>
      </c>
      <c r="M148" s="141">
        <v>2559.92</v>
      </c>
    </row>
    <row r="149" spans="1:13" ht="23.25" thickBot="1">
      <c r="A149" s="240"/>
      <c r="B149" s="140" t="s">
        <v>30</v>
      </c>
      <c r="C149" s="140" t="s">
        <v>31</v>
      </c>
      <c r="D149" s="140" t="s">
        <v>32</v>
      </c>
      <c r="E149" s="247" t="s">
        <v>33</v>
      </c>
      <c r="F149" s="247"/>
      <c r="G149" s="248"/>
      <c r="H149" s="249"/>
      <c r="I149" s="250"/>
      <c r="J149" s="124" t="s">
        <v>41</v>
      </c>
      <c r="K149" s="125"/>
      <c r="L149" s="125"/>
      <c r="M149" s="126"/>
    </row>
    <row r="150" spans="1:13" ht="23.25" thickBot="1">
      <c r="A150" s="241"/>
      <c r="B150" s="127" t="s">
        <v>223</v>
      </c>
      <c r="C150" s="127" t="s">
        <v>211</v>
      </c>
      <c r="D150" s="143">
        <v>44410</v>
      </c>
      <c r="E150" s="129" t="s">
        <v>37</v>
      </c>
      <c r="F150" s="131" t="s">
        <v>224</v>
      </c>
      <c r="G150" s="257"/>
      <c r="H150" s="258"/>
      <c r="I150" s="259"/>
      <c r="J150" s="124" t="s">
        <v>42</v>
      </c>
      <c r="K150" s="125"/>
      <c r="L150" s="125"/>
      <c r="M150" s="126"/>
    </row>
    <row r="151" spans="1:13" ht="24" thickTop="1" thickBot="1">
      <c r="A151" s="239">
        <f t="shared" ref="A151" si="7">A147+1</f>
        <v>34</v>
      </c>
      <c r="B151" s="139" t="s">
        <v>20</v>
      </c>
      <c r="C151" s="139" t="s">
        <v>21</v>
      </c>
      <c r="D151" s="139" t="s">
        <v>22</v>
      </c>
      <c r="E151" s="242" t="s">
        <v>23</v>
      </c>
      <c r="F151" s="242"/>
      <c r="G151" s="242" t="s">
        <v>13</v>
      </c>
      <c r="H151" s="243"/>
      <c r="I151" s="110"/>
      <c r="J151" s="118" t="s">
        <v>40</v>
      </c>
      <c r="K151" s="119"/>
      <c r="L151" s="119"/>
      <c r="M151" s="120"/>
    </row>
    <row r="152" spans="1:13" ht="23.25" thickBot="1">
      <c r="A152" s="240"/>
      <c r="B152" s="121" t="s">
        <v>225</v>
      </c>
      <c r="C152" s="121" t="s">
        <v>209</v>
      </c>
      <c r="D152" s="122">
        <v>44407</v>
      </c>
      <c r="E152" s="121"/>
      <c r="F152" s="121" t="s">
        <v>210</v>
      </c>
      <c r="G152" s="244" t="s">
        <v>211</v>
      </c>
      <c r="H152" s="245"/>
      <c r="I152" s="246"/>
      <c r="J152" s="123" t="s">
        <v>28</v>
      </c>
      <c r="K152" s="123"/>
      <c r="L152" s="123" t="s">
        <v>46</v>
      </c>
      <c r="M152" s="141">
        <v>639.98</v>
      </c>
    </row>
    <row r="153" spans="1:13" ht="23.25" thickBot="1">
      <c r="A153" s="240"/>
      <c r="B153" s="140" t="s">
        <v>30</v>
      </c>
      <c r="C153" s="140" t="s">
        <v>31</v>
      </c>
      <c r="D153" s="140" t="s">
        <v>32</v>
      </c>
      <c r="E153" s="247" t="s">
        <v>33</v>
      </c>
      <c r="F153" s="247"/>
      <c r="G153" s="248"/>
      <c r="H153" s="249"/>
      <c r="I153" s="250"/>
      <c r="J153" s="124" t="s">
        <v>41</v>
      </c>
      <c r="K153" s="125"/>
      <c r="L153" s="125"/>
      <c r="M153" s="126"/>
    </row>
    <row r="154" spans="1:13" ht="23.25" thickBot="1">
      <c r="A154" s="241"/>
      <c r="B154" s="127" t="s">
        <v>226</v>
      </c>
      <c r="C154" s="127" t="s">
        <v>211</v>
      </c>
      <c r="D154" s="143">
        <v>44409</v>
      </c>
      <c r="E154" s="129" t="s">
        <v>37</v>
      </c>
      <c r="F154" s="151" t="s">
        <v>214</v>
      </c>
      <c r="G154" s="257"/>
      <c r="H154" s="258"/>
      <c r="I154" s="259"/>
      <c r="J154" s="124" t="s">
        <v>42</v>
      </c>
      <c r="K154" s="125"/>
      <c r="L154" s="125"/>
      <c r="M154" s="126"/>
    </row>
    <row r="155" spans="1:13" ht="24" thickTop="1" thickBot="1">
      <c r="A155" s="239">
        <f t="shared" ref="A155" si="8">A151+1</f>
        <v>35</v>
      </c>
      <c r="B155" s="139" t="s">
        <v>20</v>
      </c>
      <c r="C155" s="139" t="s">
        <v>21</v>
      </c>
      <c r="D155" s="139" t="s">
        <v>22</v>
      </c>
      <c r="E155" s="242" t="s">
        <v>23</v>
      </c>
      <c r="F155" s="242"/>
      <c r="G155" s="242" t="s">
        <v>13</v>
      </c>
      <c r="H155" s="243"/>
      <c r="I155" s="110"/>
      <c r="J155" s="118" t="s">
        <v>40</v>
      </c>
      <c r="K155" s="119"/>
      <c r="L155" s="119"/>
      <c r="M155" s="120"/>
    </row>
    <row r="156" spans="1:13" ht="15.75" thickBot="1">
      <c r="A156" s="240"/>
      <c r="B156" s="121" t="s">
        <v>227</v>
      </c>
      <c r="C156" s="121" t="s">
        <v>209</v>
      </c>
      <c r="D156" s="122">
        <v>44407</v>
      </c>
      <c r="E156" s="121"/>
      <c r="F156" s="121" t="s">
        <v>210</v>
      </c>
      <c r="G156" s="244" t="s">
        <v>211</v>
      </c>
      <c r="H156" s="245"/>
      <c r="I156" s="246"/>
      <c r="J156" s="123" t="s">
        <v>28</v>
      </c>
      <c r="K156" s="123"/>
      <c r="L156" s="123" t="s">
        <v>46</v>
      </c>
      <c r="M156" s="141">
        <v>639.98</v>
      </c>
    </row>
    <row r="157" spans="1:13" ht="23.25" thickBot="1">
      <c r="A157" s="240"/>
      <c r="B157" s="140" t="s">
        <v>30</v>
      </c>
      <c r="C157" s="140" t="s">
        <v>31</v>
      </c>
      <c r="D157" s="140" t="s">
        <v>32</v>
      </c>
      <c r="E157" s="247" t="s">
        <v>33</v>
      </c>
      <c r="F157" s="247"/>
      <c r="G157" s="248"/>
      <c r="H157" s="249"/>
      <c r="I157" s="250"/>
      <c r="J157" s="124" t="s">
        <v>41</v>
      </c>
      <c r="K157" s="125"/>
      <c r="L157" s="125"/>
      <c r="M157" s="126"/>
    </row>
    <row r="158" spans="1:13" ht="23.25" thickBot="1">
      <c r="A158" s="241"/>
      <c r="B158" s="127" t="s">
        <v>228</v>
      </c>
      <c r="C158" s="127" t="s">
        <v>211</v>
      </c>
      <c r="D158" s="143">
        <v>44409</v>
      </c>
      <c r="E158" s="129" t="s">
        <v>37</v>
      </c>
      <c r="F158" s="151" t="s">
        <v>214</v>
      </c>
      <c r="G158" s="257"/>
      <c r="H158" s="258"/>
      <c r="I158" s="259"/>
      <c r="J158" s="124" t="s">
        <v>42</v>
      </c>
      <c r="K158" s="125"/>
      <c r="L158" s="125"/>
      <c r="M158" s="126"/>
    </row>
    <row r="159" spans="1:13" ht="24" thickTop="1" thickBot="1">
      <c r="A159" s="239">
        <f t="shared" ref="A159" si="9">A155+1</f>
        <v>36</v>
      </c>
      <c r="B159" s="139" t="s">
        <v>20</v>
      </c>
      <c r="C159" s="139" t="s">
        <v>21</v>
      </c>
      <c r="D159" s="139" t="s">
        <v>22</v>
      </c>
      <c r="E159" s="242" t="s">
        <v>23</v>
      </c>
      <c r="F159" s="242"/>
      <c r="G159" s="242" t="s">
        <v>13</v>
      </c>
      <c r="H159" s="243"/>
      <c r="I159" s="110"/>
      <c r="J159" s="118" t="s">
        <v>40</v>
      </c>
      <c r="K159" s="119"/>
      <c r="L159" s="119"/>
      <c r="M159" s="120"/>
    </row>
    <row r="160" spans="1:13" ht="15.75" thickBot="1">
      <c r="A160" s="240"/>
      <c r="B160" s="121" t="s">
        <v>229</v>
      </c>
      <c r="C160" s="121" t="s">
        <v>209</v>
      </c>
      <c r="D160" s="122">
        <v>44407</v>
      </c>
      <c r="E160" s="121"/>
      <c r="F160" s="121" t="s">
        <v>210</v>
      </c>
      <c r="G160" s="244" t="s">
        <v>211</v>
      </c>
      <c r="H160" s="245"/>
      <c r="I160" s="246"/>
      <c r="J160" s="123" t="s">
        <v>28</v>
      </c>
      <c r="K160" s="123"/>
      <c r="L160" s="123" t="s">
        <v>46</v>
      </c>
      <c r="M160" s="141">
        <v>639.98</v>
      </c>
    </row>
    <row r="161" spans="1:13" ht="23.25" thickBot="1">
      <c r="A161" s="240"/>
      <c r="B161" s="140" t="s">
        <v>30</v>
      </c>
      <c r="C161" s="140" t="s">
        <v>31</v>
      </c>
      <c r="D161" s="140" t="s">
        <v>32</v>
      </c>
      <c r="E161" s="247" t="s">
        <v>33</v>
      </c>
      <c r="F161" s="247"/>
      <c r="G161" s="248"/>
      <c r="H161" s="249"/>
      <c r="I161" s="250"/>
      <c r="J161" s="124" t="s">
        <v>41</v>
      </c>
      <c r="K161" s="125"/>
      <c r="L161" s="125"/>
      <c r="M161" s="126"/>
    </row>
    <row r="162" spans="1:13" ht="23.25" thickBot="1">
      <c r="A162" s="241"/>
      <c r="B162" s="127" t="s">
        <v>230</v>
      </c>
      <c r="C162" s="127" t="s">
        <v>211</v>
      </c>
      <c r="D162" s="143">
        <v>44409</v>
      </c>
      <c r="E162" s="129" t="s">
        <v>37</v>
      </c>
      <c r="F162" s="151" t="s">
        <v>214</v>
      </c>
      <c r="G162" s="257"/>
      <c r="H162" s="258"/>
      <c r="I162" s="259"/>
      <c r="J162" s="124" t="s">
        <v>42</v>
      </c>
      <c r="K162" s="125"/>
      <c r="L162" s="125"/>
      <c r="M162" s="126"/>
    </row>
    <row r="163" spans="1:13" ht="24" thickTop="1" thickBot="1">
      <c r="A163" s="239">
        <f t="shared" ref="A163" si="10">A159+1</f>
        <v>37</v>
      </c>
      <c r="B163" s="139" t="s">
        <v>20</v>
      </c>
      <c r="C163" s="139" t="s">
        <v>21</v>
      </c>
      <c r="D163" s="139" t="s">
        <v>22</v>
      </c>
      <c r="E163" s="242" t="s">
        <v>23</v>
      </c>
      <c r="F163" s="242"/>
      <c r="G163" s="242" t="s">
        <v>13</v>
      </c>
      <c r="H163" s="243"/>
      <c r="I163" s="110"/>
      <c r="J163" s="118" t="s">
        <v>40</v>
      </c>
      <c r="K163" s="119"/>
      <c r="L163" s="119"/>
      <c r="M163" s="120"/>
    </row>
    <row r="164" spans="1:13" ht="15.75" thickBot="1">
      <c r="A164" s="240"/>
      <c r="B164" s="121" t="s">
        <v>231</v>
      </c>
      <c r="C164" s="121" t="s">
        <v>209</v>
      </c>
      <c r="D164" s="122">
        <v>44403</v>
      </c>
      <c r="E164" s="121"/>
      <c r="F164" s="121" t="s">
        <v>210</v>
      </c>
      <c r="G164" s="244" t="s">
        <v>211</v>
      </c>
      <c r="H164" s="245"/>
      <c r="I164" s="246"/>
      <c r="J164" s="123" t="s">
        <v>28</v>
      </c>
      <c r="K164" s="123"/>
      <c r="L164" s="123" t="s">
        <v>46</v>
      </c>
      <c r="M164" s="141">
        <v>1919.94</v>
      </c>
    </row>
    <row r="165" spans="1:13" ht="23.25" thickBot="1">
      <c r="A165" s="240"/>
      <c r="B165" s="140" t="s">
        <v>30</v>
      </c>
      <c r="C165" s="140" t="s">
        <v>31</v>
      </c>
      <c r="D165" s="140" t="s">
        <v>32</v>
      </c>
      <c r="E165" s="247" t="s">
        <v>33</v>
      </c>
      <c r="F165" s="247"/>
      <c r="G165" s="248"/>
      <c r="H165" s="249"/>
      <c r="I165" s="250"/>
      <c r="J165" s="124" t="s">
        <v>41</v>
      </c>
      <c r="K165" s="125"/>
      <c r="L165" s="125"/>
      <c r="M165" s="126"/>
    </row>
    <row r="166" spans="1:13" ht="23.25" thickBot="1">
      <c r="A166" s="241"/>
      <c r="B166" s="127" t="s">
        <v>232</v>
      </c>
      <c r="C166" s="127" t="s">
        <v>211</v>
      </c>
      <c r="D166" s="143">
        <v>44409</v>
      </c>
      <c r="E166" s="129" t="s">
        <v>37</v>
      </c>
      <c r="F166" s="101" t="s">
        <v>233</v>
      </c>
      <c r="G166" s="257"/>
      <c r="H166" s="258"/>
      <c r="I166" s="259"/>
      <c r="J166" s="124" t="s">
        <v>42</v>
      </c>
      <c r="K166" s="125"/>
      <c r="L166" s="125"/>
      <c r="M166" s="126"/>
    </row>
    <row r="167" spans="1:13" ht="24" thickTop="1" thickBot="1">
      <c r="A167" s="239">
        <f t="shared" ref="A167" si="11">A163+1</f>
        <v>38</v>
      </c>
      <c r="B167" s="139" t="s">
        <v>20</v>
      </c>
      <c r="C167" s="139" t="s">
        <v>21</v>
      </c>
      <c r="D167" s="139" t="s">
        <v>22</v>
      </c>
      <c r="E167" s="242" t="s">
        <v>23</v>
      </c>
      <c r="F167" s="242"/>
      <c r="G167" s="242" t="s">
        <v>13</v>
      </c>
      <c r="H167" s="243"/>
      <c r="I167" s="110"/>
      <c r="J167" s="118" t="s">
        <v>40</v>
      </c>
      <c r="K167" s="119"/>
      <c r="L167" s="119"/>
      <c r="M167" s="120"/>
    </row>
    <row r="168" spans="1:13" ht="15.75" thickBot="1">
      <c r="A168" s="240"/>
      <c r="B168" s="121" t="s">
        <v>234</v>
      </c>
      <c r="C168" s="121" t="s">
        <v>209</v>
      </c>
      <c r="D168" s="122">
        <v>44403</v>
      </c>
      <c r="E168" s="121"/>
      <c r="F168" s="121" t="s">
        <v>210</v>
      </c>
      <c r="G168" s="244" t="s">
        <v>211</v>
      </c>
      <c r="H168" s="245"/>
      <c r="I168" s="246"/>
      <c r="J168" s="123" t="s">
        <v>28</v>
      </c>
      <c r="K168" s="123"/>
      <c r="L168" s="123"/>
      <c r="M168" s="141">
        <v>1152</v>
      </c>
    </row>
    <row r="169" spans="1:13" ht="23.25" thickBot="1">
      <c r="A169" s="240"/>
      <c r="B169" s="140" t="s">
        <v>30</v>
      </c>
      <c r="C169" s="140" t="s">
        <v>31</v>
      </c>
      <c r="D169" s="140" t="s">
        <v>32</v>
      </c>
      <c r="E169" s="247" t="s">
        <v>33</v>
      </c>
      <c r="F169" s="247"/>
      <c r="G169" s="248"/>
      <c r="H169" s="249"/>
      <c r="I169" s="250"/>
      <c r="J169" s="124" t="s">
        <v>34</v>
      </c>
      <c r="K169" s="125"/>
      <c r="L169" s="125"/>
      <c r="M169" s="145">
        <v>350</v>
      </c>
    </row>
    <row r="170" spans="1:13" ht="15.75" thickBot="1">
      <c r="A170" s="241"/>
      <c r="B170" s="127" t="s">
        <v>235</v>
      </c>
      <c r="C170" s="127" t="s">
        <v>211</v>
      </c>
      <c r="D170" s="143">
        <v>44409</v>
      </c>
      <c r="E170" s="129" t="s">
        <v>37</v>
      </c>
      <c r="F170" s="151" t="s">
        <v>236</v>
      </c>
      <c r="G170" s="257"/>
      <c r="H170" s="258"/>
      <c r="I170" s="259"/>
      <c r="J170" s="124" t="s">
        <v>39</v>
      </c>
      <c r="K170" s="125"/>
      <c r="L170" s="125"/>
      <c r="M170" s="146">
        <v>100</v>
      </c>
    </row>
    <row r="171" spans="1:13" ht="24" thickTop="1" thickBot="1">
      <c r="A171" s="239">
        <f t="shared" ref="A171" si="12">A167+1</f>
        <v>39</v>
      </c>
      <c r="B171" s="139" t="s">
        <v>20</v>
      </c>
      <c r="C171" s="139" t="s">
        <v>21</v>
      </c>
      <c r="D171" s="139" t="s">
        <v>22</v>
      </c>
      <c r="E171" s="242" t="s">
        <v>23</v>
      </c>
      <c r="F171" s="242"/>
      <c r="G171" s="242" t="s">
        <v>13</v>
      </c>
      <c r="H171" s="243"/>
      <c r="I171" s="110"/>
      <c r="J171" s="118" t="s">
        <v>40</v>
      </c>
      <c r="K171" s="119"/>
      <c r="L171" s="119"/>
      <c r="M171" s="120"/>
    </row>
    <row r="172" spans="1:13" ht="15.75" thickBot="1">
      <c r="A172" s="240"/>
      <c r="B172" s="121" t="s">
        <v>237</v>
      </c>
      <c r="C172" s="121" t="s">
        <v>238</v>
      </c>
      <c r="D172" s="122">
        <v>44440</v>
      </c>
      <c r="E172" s="121"/>
      <c r="F172" s="121" t="s">
        <v>239</v>
      </c>
      <c r="G172" s="244" t="s">
        <v>240</v>
      </c>
      <c r="H172" s="245"/>
      <c r="I172" s="246"/>
      <c r="J172" s="123" t="s">
        <v>28</v>
      </c>
      <c r="K172" s="123"/>
      <c r="L172" s="123"/>
      <c r="M172" s="144">
        <v>2400</v>
      </c>
    </row>
    <row r="173" spans="1:13" ht="23.25" thickBot="1">
      <c r="A173" s="240"/>
      <c r="B173" s="140" t="s">
        <v>30</v>
      </c>
      <c r="C173" s="140" t="s">
        <v>31</v>
      </c>
      <c r="D173" s="140" t="s">
        <v>32</v>
      </c>
      <c r="E173" s="247" t="s">
        <v>33</v>
      </c>
      <c r="F173" s="247"/>
      <c r="G173" s="248"/>
      <c r="H173" s="249"/>
      <c r="I173" s="250"/>
      <c r="J173" s="124" t="s">
        <v>34</v>
      </c>
      <c r="K173" s="125"/>
      <c r="L173" s="125"/>
      <c r="M173" s="146">
        <v>2200</v>
      </c>
    </row>
    <row r="174" spans="1:13" ht="15.75" thickBot="1">
      <c r="A174" s="241"/>
      <c r="B174" s="127" t="s">
        <v>241</v>
      </c>
      <c r="C174" s="127" t="s">
        <v>242</v>
      </c>
      <c r="D174" s="143">
        <v>44446</v>
      </c>
      <c r="E174" s="129" t="s">
        <v>37</v>
      </c>
      <c r="F174" s="101" t="s">
        <v>243</v>
      </c>
      <c r="G174" s="257"/>
      <c r="H174" s="258"/>
      <c r="I174" s="259"/>
      <c r="J174" s="124" t="s">
        <v>39</v>
      </c>
      <c r="K174" s="125"/>
      <c r="L174" s="125"/>
      <c r="M174" s="146">
        <v>120</v>
      </c>
    </row>
    <row r="175" spans="1:13" ht="23.25" customHeight="1" thickTop="1">
      <c r="A175" s="239">
        <v>40</v>
      </c>
      <c r="B175" s="139" t="s">
        <v>20</v>
      </c>
      <c r="C175" s="139" t="s">
        <v>21</v>
      </c>
      <c r="D175" s="102" t="s">
        <v>22</v>
      </c>
      <c r="E175" s="242" t="s">
        <v>23</v>
      </c>
      <c r="F175" s="242"/>
      <c r="G175" s="282" t="s">
        <v>13</v>
      </c>
      <c r="H175" s="283"/>
      <c r="I175" s="284"/>
      <c r="J175" s="118" t="s">
        <v>40</v>
      </c>
      <c r="K175" s="119"/>
      <c r="L175" s="99"/>
      <c r="M175" s="100"/>
    </row>
    <row r="176" spans="1:13" ht="45">
      <c r="A176" s="369"/>
      <c r="B176" s="121" t="s">
        <v>244</v>
      </c>
      <c r="C176" s="121" t="s">
        <v>245</v>
      </c>
      <c r="D176" s="104">
        <v>44326</v>
      </c>
      <c r="E176" s="121"/>
      <c r="F176" s="121" t="s">
        <v>246</v>
      </c>
      <c r="G176" s="244" t="s">
        <v>247</v>
      </c>
      <c r="H176" s="271"/>
      <c r="I176" s="272"/>
      <c r="J176" s="123" t="s">
        <v>248</v>
      </c>
      <c r="K176" s="123"/>
      <c r="L176" s="152" t="s">
        <v>29</v>
      </c>
      <c r="M176" s="103">
        <v>432.43</v>
      </c>
    </row>
    <row r="177" spans="1:13" ht="22.5">
      <c r="A177" s="369"/>
      <c r="B177" s="140" t="s">
        <v>30</v>
      </c>
      <c r="C177" s="140" t="s">
        <v>31</v>
      </c>
      <c r="D177" s="105" t="s">
        <v>32</v>
      </c>
      <c r="E177" s="273" t="s">
        <v>33</v>
      </c>
      <c r="F177" s="274"/>
      <c r="G177" s="248"/>
      <c r="H177" s="249"/>
      <c r="I177" s="250"/>
      <c r="J177" s="124" t="s">
        <v>249</v>
      </c>
      <c r="K177" s="125"/>
      <c r="L177" s="153" t="s">
        <v>29</v>
      </c>
      <c r="M177" s="106">
        <v>416.91</v>
      </c>
    </row>
    <row r="178" spans="1:13" ht="23.25" thickBot="1">
      <c r="A178" s="370"/>
      <c r="B178" s="127" t="s">
        <v>250</v>
      </c>
      <c r="C178" s="127" t="s">
        <v>251</v>
      </c>
      <c r="D178" s="107">
        <v>44330</v>
      </c>
      <c r="E178" s="129" t="s">
        <v>37</v>
      </c>
      <c r="F178" s="130" t="s">
        <v>252</v>
      </c>
      <c r="G178" s="354"/>
      <c r="H178" s="355"/>
      <c r="I178" s="356"/>
      <c r="J178" s="137" t="s">
        <v>253</v>
      </c>
      <c r="K178" s="125"/>
      <c r="L178" s="153"/>
      <c r="M178" s="106"/>
    </row>
    <row r="179" spans="1:13" ht="24" thickTop="1" thickBot="1">
      <c r="A179" s="239">
        <f>A175+1</f>
        <v>41</v>
      </c>
      <c r="B179" s="139" t="s">
        <v>20</v>
      </c>
      <c r="C179" s="139" t="s">
        <v>21</v>
      </c>
      <c r="D179" s="102" t="s">
        <v>22</v>
      </c>
      <c r="E179" s="243" t="s">
        <v>23</v>
      </c>
      <c r="F179" s="268"/>
      <c r="G179" s="243" t="s">
        <v>13</v>
      </c>
      <c r="H179" s="368"/>
      <c r="I179" s="110"/>
      <c r="J179" s="118" t="s">
        <v>40</v>
      </c>
      <c r="K179" s="119"/>
      <c r="L179" s="99"/>
      <c r="M179" s="100"/>
    </row>
    <row r="180" spans="1:13" ht="23.25" thickBot="1">
      <c r="A180" s="240"/>
      <c r="B180" s="121" t="s">
        <v>254</v>
      </c>
      <c r="C180" s="121" t="s">
        <v>255</v>
      </c>
      <c r="D180" s="104">
        <v>44306</v>
      </c>
      <c r="E180" s="121"/>
      <c r="F180" s="121" t="s">
        <v>256</v>
      </c>
      <c r="G180" s="244" t="s">
        <v>257</v>
      </c>
      <c r="H180" s="271"/>
      <c r="I180" s="272"/>
      <c r="J180" s="123" t="s">
        <v>248</v>
      </c>
      <c r="K180" s="123"/>
      <c r="L180" s="152" t="s">
        <v>29</v>
      </c>
      <c r="M180" s="108">
        <v>825.4</v>
      </c>
    </row>
    <row r="181" spans="1:13" ht="23.25" thickBot="1">
      <c r="A181" s="240"/>
      <c r="B181" s="140" t="s">
        <v>30</v>
      </c>
      <c r="C181" s="140" t="s">
        <v>31</v>
      </c>
      <c r="D181" s="105" t="s">
        <v>32</v>
      </c>
      <c r="E181" s="273" t="s">
        <v>33</v>
      </c>
      <c r="F181" s="274"/>
      <c r="G181" s="248"/>
      <c r="H181" s="249"/>
      <c r="I181" s="250"/>
      <c r="J181" s="124" t="s">
        <v>249</v>
      </c>
      <c r="K181" s="125"/>
      <c r="L181" s="153" t="s">
        <v>29</v>
      </c>
      <c r="M181" s="109">
        <v>240.71</v>
      </c>
    </row>
    <row r="182" spans="1:13" ht="23.25" thickBot="1">
      <c r="A182" s="241"/>
      <c r="B182" s="128" t="s">
        <v>258</v>
      </c>
      <c r="C182" s="128" t="s">
        <v>259</v>
      </c>
      <c r="D182" s="107">
        <v>44308</v>
      </c>
      <c r="E182" s="129"/>
      <c r="F182" s="136" t="s">
        <v>260</v>
      </c>
      <c r="G182" s="257"/>
      <c r="H182" s="258"/>
      <c r="I182" s="259"/>
      <c r="J182" s="137" t="s">
        <v>253</v>
      </c>
      <c r="K182" s="138"/>
      <c r="L182" s="155"/>
      <c r="M182" s="156"/>
    </row>
    <row r="183" spans="1:13" ht="24" thickTop="1" thickBot="1">
      <c r="A183" s="239">
        <f>A179+1</f>
        <v>42</v>
      </c>
      <c r="B183" s="139" t="s">
        <v>20</v>
      </c>
      <c r="C183" s="139" t="s">
        <v>21</v>
      </c>
      <c r="D183" s="102" t="s">
        <v>22</v>
      </c>
      <c r="E183" s="242" t="s">
        <v>23</v>
      </c>
      <c r="F183" s="242"/>
      <c r="G183" s="242" t="s">
        <v>13</v>
      </c>
      <c r="H183" s="243"/>
      <c r="I183" s="110"/>
      <c r="J183" s="118" t="s">
        <v>40</v>
      </c>
      <c r="K183" s="119"/>
      <c r="L183" s="99"/>
      <c r="M183" s="157"/>
    </row>
    <row r="184" spans="1:13" ht="15.75" thickBot="1">
      <c r="A184" s="240"/>
      <c r="B184" s="121" t="s">
        <v>254</v>
      </c>
      <c r="C184" s="121" t="s">
        <v>261</v>
      </c>
      <c r="D184" s="104">
        <v>44312</v>
      </c>
      <c r="E184" s="121"/>
      <c r="F184" s="121" t="s">
        <v>262</v>
      </c>
      <c r="G184" s="244" t="s">
        <v>257</v>
      </c>
      <c r="H184" s="245"/>
      <c r="I184" s="246"/>
      <c r="J184" s="123" t="s">
        <v>248</v>
      </c>
      <c r="K184" s="123"/>
      <c r="L184" s="152" t="s">
        <v>29</v>
      </c>
      <c r="M184" s="103">
        <v>773.4</v>
      </c>
    </row>
    <row r="185" spans="1:13" ht="23.25" thickBot="1">
      <c r="A185" s="240"/>
      <c r="B185" s="140" t="s">
        <v>30</v>
      </c>
      <c r="C185" s="140" t="s">
        <v>31</v>
      </c>
      <c r="D185" s="105" t="s">
        <v>32</v>
      </c>
      <c r="E185" s="247" t="s">
        <v>33</v>
      </c>
      <c r="F185" s="247"/>
      <c r="G185" s="248"/>
      <c r="H185" s="249"/>
      <c r="I185" s="250"/>
      <c r="J185" s="124" t="s">
        <v>249</v>
      </c>
      <c r="K185" s="125"/>
      <c r="L185" s="153" t="s">
        <v>29</v>
      </c>
      <c r="M185" s="158">
        <v>847.13</v>
      </c>
    </row>
    <row r="186" spans="1:13" ht="23.25" thickBot="1">
      <c r="A186" s="241"/>
      <c r="B186" s="127" t="s">
        <v>258</v>
      </c>
      <c r="C186" s="127" t="s">
        <v>259</v>
      </c>
      <c r="D186" s="107">
        <v>44316</v>
      </c>
      <c r="E186" s="129" t="s">
        <v>37</v>
      </c>
      <c r="F186" s="131" t="s">
        <v>263</v>
      </c>
      <c r="G186" s="257"/>
      <c r="H186" s="258"/>
      <c r="I186" s="259"/>
      <c r="J186" s="137" t="s">
        <v>253</v>
      </c>
      <c r="K186" s="125"/>
      <c r="L186" s="153"/>
      <c r="M186" s="158"/>
    </row>
    <row r="187" spans="1:13" ht="24" thickTop="1" thickBot="1">
      <c r="A187" s="239">
        <f>A183+1</f>
        <v>43</v>
      </c>
      <c r="B187" s="139" t="s">
        <v>20</v>
      </c>
      <c r="C187" s="139" t="s">
        <v>21</v>
      </c>
      <c r="D187" s="102" t="s">
        <v>22</v>
      </c>
      <c r="E187" s="242" t="s">
        <v>23</v>
      </c>
      <c r="F187" s="242"/>
      <c r="G187" s="242" t="s">
        <v>13</v>
      </c>
      <c r="H187" s="243"/>
      <c r="I187" s="110"/>
      <c r="J187" s="118" t="s">
        <v>40</v>
      </c>
      <c r="K187" s="119"/>
      <c r="L187" s="99"/>
      <c r="M187" s="157"/>
    </row>
    <row r="188" spans="1:13" ht="15.75" thickBot="1">
      <c r="A188" s="240"/>
      <c r="B188" s="121" t="s">
        <v>254</v>
      </c>
      <c r="C188" s="121" t="s">
        <v>264</v>
      </c>
      <c r="D188" s="104">
        <v>44319</v>
      </c>
      <c r="E188" s="121"/>
      <c r="F188" s="121" t="s">
        <v>265</v>
      </c>
      <c r="G188" s="244" t="s">
        <v>257</v>
      </c>
      <c r="H188" s="245"/>
      <c r="I188" s="246"/>
      <c r="J188" s="123" t="s">
        <v>248</v>
      </c>
      <c r="K188" s="123"/>
      <c r="L188" s="152" t="s">
        <v>29</v>
      </c>
      <c r="M188" s="103">
        <v>344.4</v>
      </c>
    </row>
    <row r="189" spans="1:13" ht="23.25" thickBot="1">
      <c r="A189" s="240"/>
      <c r="B189" s="140" t="s">
        <v>30</v>
      </c>
      <c r="C189" s="140" t="s">
        <v>31</v>
      </c>
      <c r="D189" s="105" t="s">
        <v>32</v>
      </c>
      <c r="E189" s="247" t="s">
        <v>33</v>
      </c>
      <c r="F189" s="247"/>
      <c r="G189" s="248"/>
      <c r="H189" s="249"/>
      <c r="I189" s="250"/>
      <c r="J189" s="124" t="s">
        <v>249</v>
      </c>
      <c r="K189" s="125"/>
      <c r="L189" s="153" t="s">
        <v>29</v>
      </c>
      <c r="M189" s="158">
        <v>515.16</v>
      </c>
    </row>
    <row r="190" spans="1:13" ht="23.25" thickBot="1">
      <c r="A190" s="241"/>
      <c r="B190" s="127" t="s">
        <v>258</v>
      </c>
      <c r="C190" s="127" t="s">
        <v>259</v>
      </c>
      <c r="D190" s="107">
        <v>44321</v>
      </c>
      <c r="E190" s="129" t="s">
        <v>37</v>
      </c>
      <c r="F190" s="131" t="s">
        <v>266</v>
      </c>
      <c r="G190" s="257"/>
      <c r="H190" s="258"/>
      <c r="I190" s="259"/>
      <c r="J190" s="137" t="s">
        <v>253</v>
      </c>
      <c r="K190" s="125"/>
      <c r="L190" s="153"/>
      <c r="M190" s="158"/>
    </row>
    <row r="191" spans="1:13" ht="24" thickTop="1" thickBot="1">
      <c r="A191" s="239">
        <f>A187+1</f>
        <v>44</v>
      </c>
      <c r="B191" s="139" t="s">
        <v>20</v>
      </c>
      <c r="C191" s="139" t="s">
        <v>21</v>
      </c>
      <c r="D191" s="102" t="s">
        <v>22</v>
      </c>
      <c r="E191" s="242" t="s">
        <v>23</v>
      </c>
      <c r="F191" s="242"/>
      <c r="G191" s="242" t="s">
        <v>13</v>
      </c>
      <c r="H191" s="243"/>
      <c r="I191" s="110"/>
      <c r="J191" s="118" t="s">
        <v>40</v>
      </c>
      <c r="K191" s="119"/>
      <c r="L191" s="99"/>
      <c r="M191" s="157"/>
    </row>
    <row r="192" spans="1:13" ht="34.5" thickBot="1">
      <c r="A192" s="240"/>
      <c r="B192" s="121" t="s">
        <v>267</v>
      </c>
      <c r="C192" s="121" t="s">
        <v>268</v>
      </c>
      <c r="D192" s="104">
        <v>44325</v>
      </c>
      <c r="E192" s="121"/>
      <c r="F192" s="121" t="s">
        <v>269</v>
      </c>
      <c r="G192" s="244" t="s">
        <v>247</v>
      </c>
      <c r="H192" s="245"/>
      <c r="I192" s="246"/>
      <c r="J192" s="123" t="s">
        <v>248</v>
      </c>
      <c r="K192" s="123"/>
      <c r="L192" s="152" t="s">
        <v>29</v>
      </c>
      <c r="M192" s="103">
        <v>264.24</v>
      </c>
    </row>
    <row r="193" spans="1:13" ht="23.25" thickBot="1">
      <c r="A193" s="240"/>
      <c r="B193" s="140" t="s">
        <v>30</v>
      </c>
      <c r="C193" s="140" t="s">
        <v>31</v>
      </c>
      <c r="D193" s="105" t="s">
        <v>32</v>
      </c>
      <c r="E193" s="247" t="s">
        <v>33</v>
      </c>
      <c r="F193" s="247"/>
      <c r="G193" s="248"/>
      <c r="H193" s="249"/>
      <c r="I193" s="250"/>
      <c r="J193" s="124" t="s">
        <v>249</v>
      </c>
      <c r="K193" s="125"/>
      <c r="L193" s="153" t="s">
        <v>29</v>
      </c>
      <c r="M193" s="158">
        <v>576.45000000000005</v>
      </c>
    </row>
    <row r="194" spans="1:13" ht="15.75" thickBot="1">
      <c r="A194" s="241"/>
      <c r="B194" s="128" t="s">
        <v>270</v>
      </c>
      <c r="C194" s="128" t="s">
        <v>247</v>
      </c>
      <c r="D194" s="107">
        <v>44328</v>
      </c>
      <c r="E194" s="129" t="s">
        <v>37</v>
      </c>
      <c r="F194" s="136" t="s">
        <v>271</v>
      </c>
      <c r="G194" s="257"/>
      <c r="H194" s="258"/>
      <c r="I194" s="259"/>
      <c r="J194" s="137" t="s">
        <v>253</v>
      </c>
      <c r="K194" s="138"/>
      <c r="L194" s="155"/>
      <c r="M194" s="159"/>
    </row>
    <row r="195" spans="1:13" ht="24" thickTop="1" thickBot="1">
      <c r="A195" s="239">
        <f>A191+1</f>
        <v>45</v>
      </c>
      <c r="B195" s="139" t="s">
        <v>20</v>
      </c>
      <c r="C195" s="139" t="s">
        <v>21</v>
      </c>
      <c r="D195" s="102" t="s">
        <v>22</v>
      </c>
      <c r="E195" s="242" t="s">
        <v>23</v>
      </c>
      <c r="F195" s="242"/>
      <c r="G195" s="242" t="s">
        <v>13</v>
      </c>
      <c r="H195" s="243"/>
      <c r="I195" s="110"/>
      <c r="J195" s="118" t="s">
        <v>40</v>
      </c>
      <c r="K195" s="119"/>
      <c r="L195" s="99"/>
      <c r="M195" s="157"/>
    </row>
    <row r="196" spans="1:13" ht="23.25" thickBot="1">
      <c r="A196" s="240"/>
      <c r="B196" s="121" t="s">
        <v>272</v>
      </c>
      <c r="C196" s="121" t="s">
        <v>273</v>
      </c>
      <c r="D196" s="104">
        <v>44386</v>
      </c>
      <c r="E196" s="121"/>
      <c r="F196" s="121" t="s">
        <v>274</v>
      </c>
      <c r="G196" s="244" t="s">
        <v>275</v>
      </c>
      <c r="H196" s="245"/>
      <c r="I196" s="246"/>
      <c r="J196" s="123" t="s">
        <v>248</v>
      </c>
      <c r="K196" s="123"/>
      <c r="L196" s="152" t="s">
        <v>29</v>
      </c>
      <c r="M196" s="103">
        <v>525.79999999999995</v>
      </c>
    </row>
    <row r="197" spans="1:13" ht="23.25" thickBot="1">
      <c r="A197" s="240"/>
      <c r="B197" s="140" t="s">
        <v>30</v>
      </c>
      <c r="C197" s="140" t="s">
        <v>31</v>
      </c>
      <c r="D197" s="105" t="s">
        <v>32</v>
      </c>
      <c r="E197" s="247" t="s">
        <v>33</v>
      </c>
      <c r="F197" s="247"/>
      <c r="G197" s="248"/>
      <c r="H197" s="249"/>
      <c r="I197" s="250"/>
      <c r="J197" s="124" t="s">
        <v>28</v>
      </c>
      <c r="K197" s="125"/>
      <c r="L197" s="153" t="s">
        <v>29</v>
      </c>
      <c r="M197" s="158">
        <v>292.49</v>
      </c>
    </row>
    <row r="198" spans="1:13" ht="34.5" thickBot="1">
      <c r="A198" s="241"/>
      <c r="B198" s="127" t="s">
        <v>276</v>
      </c>
      <c r="C198" s="127" t="s">
        <v>277</v>
      </c>
      <c r="D198" s="107">
        <v>44388</v>
      </c>
      <c r="E198" s="129" t="s">
        <v>37</v>
      </c>
      <c r="F198" s="131" t="s">
        <v>278</v>
      </c>
      <c r="G198" s="257"/>
      <c r="H198" s="258"/>
      <c r="I198" s="259"/>
      <c r="J198" s="137" t="s">
        <v>39</v>
      </c>
      <c r="K198" s="125" t="s">
        <v>29</v>
      </c>
      <c r="L198" s="153"/>
      <c r="M198" s="158">
        <v>114</v>
      </c>
    </row>
    <row r="199" spans="1:13" ht="24" thickTop="1" thickBot="1">
      <c r="A199" s="239">
        <f>A195+1</f>
        <v>46</v>
      </c>
      <c r="B199" s="139" t="s">
        <v>20</v>
      </c>
      <c r="C199" s="139" t="s">
        <v>21</v>
      </c>
      <c r="D199" s="102" t="s">
        <v>22</v>
      </c>
      <c r="E199" s="242" t="s">
        <v>23</v>
      </c>
      <c r="F199" s="242"/>
      <c r="G199" s="242" t="s">
        <v>13</v>
      </c>
      <c r="H199" s="243"/>
      <c r="I199" s="110"/>
      <c r="J199" s="118" t="s">
        <v>40</v>
      </c>
      <c r="K199" s="119"/>
      <c r="L199" s="99"/>
      <c r="M199" s="157"/>
    </row>
    <row r="200" spans="1:13" ht="45.75" thickBot="1">
      <c r="A200" s="240"/>
      <c r="B200" s="121" t="s">
        <v>272</v>
      </c>
      <c r="C200" s="121" t="s">
        <v>279</v>
      </c>
      <c r="D200" s="104">
        <v>44390</v>
      </c>
      <c r="E200" s="121"/>
      <c r="F200" s="121" t="s">
        <v>280</v>
      </c>
      <c r="G200" s="244" t="s">
        <v>275</v>
      </c>
      <c r="H200" s="245"/>
      <c r="I200" s="246"/>
      <c r="J200" s="123" t="s">
        <v>248</v>
      </c>
      <c r="K200" s="123"/>
      <c r="L200" s="152" t="s">
        <v>29</v>
      </c>
      <c r="M200" s="103">
        <v>2311.08</v>
      </c>
    </row>
    <row r="201" spans="1:13" ht="23.25" thickBot="1">
      <c r="A201" s="240"/>
      <c r="B201" s="140" t="s">
        <v>30</v>
      </c>
      <c r="C201" s="140" t="s">
        <v>31</v>
      </c>
      <c r="D201" s="105" t="s">
        <v>32</v>
      </c>
      <c r="E201" s="247" t="s">
        <v>33</v>
      </c>
      <c r="F201" s="247"/>
      <c r="G201" s="248"/>
      <c r="H201" s="249"/>
      <c r="I201" s="250"/>
      <c r="J201" s="124" t="s">
        <v>28</v>
      </c>
      <c r="K201" s="125"/>
      <c r="L201" s="153" t="s">
        <v>29</v>
      </c>
      <c r="M201" s="158">
        <v>939</v>
      </c>
    </row>
    <row r="202" spans="1:13" ht="34.5" thickBot="1">
      <c r="A202" s="241"/>
      <c r="B202" s="127" t="s">
        <v>276</v>
      </c>
      <c r="C202" s="127" t="s">
        <v>277</v>
      </c>
      <c r="D202" s="107">
        <v>44414</v>
      </c>
      <c r="E202" s="129"/>
      <c r="F202" s="131" t="s">
        <v>281</v>
      </c>
      <c r="G202" s="257"/>
      <c r="H202" s="258"/>
      <c r="I202" s="259"/>
      <c r="J202" s="137" t="s">
        <v>39</v>
      </c>
      <c r="K202" s="125" t="s">
        <v>29</v>
      </c>
      <c r="L202" s="153"/>
      <c r="M202" s="158">
        <v>1224</v>
      </c>
    </row>
    <row r="203" spans="1:13" ht="24" thickTop="1" thickBot="1">
      <c r="A203" s="239">
        <f>A199+1</f>
        <v>47</v>
      </c>
      <c r="B203" s="139" t="s">
        <v>20</v>
      </c>
      <c r="C203" s="139" t="s">
        <v>21</v>
      </c>
      <c r="D203" s="102" t="s">
        <v>22</v>
      </c>
      <c r="E203" s="242" t="s">
        <v>23</v>
      </c>
      <c r="F203" s="242"/>
      <c r="G203" s="242" t="s">
        <v>13</v>
      </c>
      <c r="H203" s="243"/>
      <c r="I203" s="110"/>
      <c r="J203" s="118" t="s">
        <v>40</v>
      </c>
      <c r="K203" s="119"/>
      <c r="L203" s="99"/>
      <c r="M203" s="157"/>
    </row>
    <row r="204" spans="1:13" ht="15.75" thickBot="1">
      <c r="A204" s="240"/>
      <c r="B204" s="121" t="s">
        <v>254</v>
      </c>
      <c r="C204" s="121" t="s">
        <v>282</v>
      </c>
      <c r="D204" s="104">
        <v>44354</v>
      </c>
      <c r="E204" s="121"/>
      <c r="F204" s="121" t="s">
        <v>283</v>
      </c>
      <c r="G204" s="244" t="s">
        <v>257</v>
      </c>
      <c r="H204" s="245"/>
      <c r="I204" s="246"/>
      <c r="J204" s="123" t="s">
        <v>248</v>
      </c>
      <c r="K204" s="123"/>
      <c r="L204" s="152" t="s">
        <v>29</v>
      </c>
      <c r="M204" s="103">
        <v>709.8</v>
      </c>
    </row>
    <row r="205" spans="1:13" ht="23.25" thickBot="1">
      <c r="A205" s="240"/>
      <c r="B205" s="140" t="s">
        <v>30</v>
      </c>
      <c r="C205" s="140" t="s">
        <v>31</v>
      </c>
      <c r="D205" s="105" t="s">
        <v>32</v>
      </c>
      <c r="E205" s="247" t="s">
        <v>33</v>
      </c>
      <c r="F205" s="247"/>
      <c r="G205" s="248"/>
      <c r="H205" s="249"/>
      <c r="I205" s="250"/>
      <c r="J205" s="124" t="s">
        <v>249</v>
      </c>
      <c r="K205" s="125"/>
      <c r="L205" s="153" t="s">
        <v>29</v>
      </c>
      <c r="M205" s="158">
        <v>603.17999999999995</v>
      </c>
    </row>
    <row r="206" spans="1:13" ht="23.25" thickBot="1">
      <c r="A206" s="241"/>
      <c r="B206" s="127" t="s">
        <v>258</v>
      </c>
      <c r="C206" s="127" t="s">
        <v>259</v>
      </c>
      <c r="D206" s="107">
        <v>44357</v>
      </c>
      <c r="E206" s="129" t="s">
        <v>37</v>
      </c>
      <c r="F206" s="131" t="s">
        <v>284</v>
      </c>
      <c r="G206" s="257"/>
      <c r="H206" s="258"/>
      <c r="I206" s="259"/>
      <c r="J206" s="137" t="s">
        <v>253</v>
      </c>
      <c r="K206" s="125"/>
      <c r="L206" s="153"/>
      <c r="M206" s="158"/>
    </row>
    <row r="207" spans="1:13" ht="24" thickTop="1" thickBot="1">
      <c r="A207" s="239">
        <f>A203+1</f>
        <v>48</v>
      </c>
      <c r="B207" s="139" t="s">
        <v>20</v>
      </c>
      <c r="C207" s="139" t="s">
        <v>21</v>
      </c>
      <c r="D207" s="102" t="s">
        <v>22</v>
      </c>
      <c r="E207" s="242" t="s">
        <v>23</v>
      </c>
      <c r="F207" s="242"/>
      <c r="G207" s="242" t="s">
        <v>13</v>
      </c>
      <c r="H207" s="243"/>
      <c r="I207" s="110"/>
      <c r="J207" s="118" t="s">
        <v>40</v>
      </c>
      <c r="K207" s="119"/>
      <c r="L207" s="99"/>
      <c r="M207" s="157"/>
    </row>
    <row r="208" spans="1:13" ht="23.25" thickBot="1">
      <c r="A208" s="240"/>
      <c r="B208" s="121" t="s">
        <v>285</v>
      </c>
      <c r="C208" s="121" t="s">
        <v>286</v>
      </c>
      <c r="D208" s="104">
        <v>44368</v>
      </c>
      <c r="E208" s="121"/>
      <c r="F208" s="121" t="s">
        <v>287</v>
      </c>
      <c r="G208" s="244" t="s">
        <v>288</v>
      </c>
      <c r="H208" s="245"/>
      <c r="I208" s="246"/>
      <c r="J208" s="123" t="s">
        <v>248</v>
      </c>
      <c r="K208" s="123"/>
      <c r="L208" s="152" t="s">
        <v>29</v>
      </c>
      <c r="M208" s="103">
        <v>469.24</v>
      </c>
    </row>
    <row r="209" spans="1:13" ht="23.25" thickBot="1">
      <c r="A209" s="240"/>
      <c r="B209" s="140" t="s">
        <v>30</v>
      </c>
      <c r="C209" s="140" t="s">
        <v>31</v>
      </c>
      <c r="D209" s="105" t="s">
        <v>32</v>
      </c>
      <c r="E209" s="247" t="s">
        <v>33</v>
      </c>
      <c r="F209" s="247"/>
      <c r="G209" s="248"/>
      <c r="H209" s="249"/>
      <c r="I209" s="250"/>
      <c r="J209" s="124" t="s">
        <v>249</v>
      </c>
      <c r="K209" s="125"/>
      <c r="L209" s="153" t="s">
        <v>29</v>
      </c>
      <c r="M209" s="158">
        <v>959.64</v>
      </c>
    </row>
    <row r="210" spans="1:13" ht="15.75" thickBot="1">
      <c r="A210" s="241"/>
      <c r="B210" s="127" t="s">
        <v>289</v>
      </c>
      <c r="C210" s="127" t="s">
        <v>288</v>
      </c>
      <c r="D210" s="107">
        <v>44372</v>
      </c>
      <c r="E210" s="129" t="s">
        <v>37</v>
      </c>
      <c r="F210" s="131" t="s">
        <v>290</v>
      </c>
      <c r="G210" s="257"/>
      <c r="H210" s="258"/>
      <c r="I210" s="259"/>
      <c r="J210" s="137" t="s">
        <v>253</v>
      </c>
      <c r="K210" s="125"/>
      <c r="L210" s="153"/>
      <c r="M210" s="158"/>
    </row>
    <row r="211" spans="1:13" ht="24" thickTop="1" thickBot="1">
      <c r="A211" s="239">
        <f>A207+1</f>
        <v>49</v>
      </c>
      <c r="B211" s="139" t="s">
        <v>20</v>
      </c>
      <c r="C211" s="139" t="s">
        <v>21</v>
      </c>
      <c r="D211" s="102" t="s">
        <v>22</v>
      </c>
      <c r="E211" s="242" t="s">
        <v>23</v>
      </c>
      <c r="F211" s="242"/>
      <c r="G211" s="242" t="s">
        <v>13</v>
      </c>
      <c r="H211" s="243"/>
      <c r="I211" s="110"/>
      <c r="J211" s="118" t="s">
        <v>40</v>
      </c>
      <c r="K211" s="119"/>
      <c r="L211" s="99"/>
      <c r="M211" s="157"/>
    </row>
    <row r="212" spans="1:13" ht="34.5" thickBot="1">
      <c r="A212" s="240"/>
      <c r="B212" s="121" t="s">
        <v>291</v>
      </c>
      <c r="C212" s="121" t="s">
        <v>292</v>
      </c>
      <c r="D212" s="104">
        <v>44460</v>
      </c>
      <c r="E212" s="121"/>
      <c r="F212" s="121" t="s">
        <v>293</v>
      </c>
      <c r="G212" s="244" t="s">
        <v>294</v>
      </c>
      <c r="H212" s="245"/>
      <c r="I212" s="246"/>
      <c r="J212" s="123" t="s">
        <v>248</v>
      </c>
      <c r="K212" s="123"/>
      <c r="L212" s="152" t="s">
        <v>29</v>
      </c>
      <c r="M212" s="103">
        <v>251.64</v>
      </c>
    </row>
    <row r="213" spans="1:13" ht="23.25" thickBot="1">
      <c r="A213" s="240"/>
      <c r="B213" s="140" t="s">
        <v>30</v>
      </c>
      <c r="C213" s="140" t="s">
        <v>31</v>
      </c>
      <c r="D213" s="105" t="s">
        <v>32</v>
      </c>
      <c r="E213" s="247" t="s">
        <v>33</v>
      </c>
      <c r="F213" s="247"/>
      <c r="G213" s="248"/>
      <c r="H213" s="249"/>
      <c r="I213" s="250"/>
      <c r="J213" s="124" t="s">
        <v>28</v>
      </c>
      <c r="K213" s="125"/>
      <c r="L213" s="153" t="s">
        <v>29</v>
      </c>
      <c r="M213" s="158">
        <v>159</v>
      </c>
    </row>
    <row r="214" spans="1:13" ht="23.25" thickBot="1">
      <c r="A214" s="241"/>
      <c r="B214" s="127" t="s">
        <v>295</v>
      </c>
      <c r="C214" s="127" t="s">
        <v>294</v>
      </c>
      <c r="D214" s="107">
        <v>44461</v>
      </c>
      <c r="E214" s="129" t="s">
        <v>37</v>
      </c>
      <c r="F214" s="131" t="s">
        <v>123</v>
      </c>
      <c r="G214" s="257"/>
      <c r="H214" s="258"/>
      <c r="I214" s="259"/>
      <c r="J214" s="137" t="s">
        <v>39</v>
      </c>
      <c r="K214" s="125"/>
      <c r="L214" s="153" t="s">
        <v>29</v>
      </c>
      <c r="M214" s="158">
        <v>80</v>
      </c>
    </row>
    <row r="215" spans="1:13" ht="24" thickTop="1" thickBot="1">
      <c r="A215" s="239">
        <f>A211+1</f>
        <v>50</v>
      </c>
      <c r="B215" s="139" t="s">
        <v>20</v>
      </c>
      <c r="C215" s="139" t="s">
        <v>21</v>
      </c>
      <c r="D215" s="102" t="s">
        <v>22</v>
      </c>
      <c r="E215" s="242"/>
      <c r="F215" s="242"/>
      <c r="G215" s="242" t="s">
        <v>13</v>
      </c>
      <c r="H215" s="243"/>
      <c r="I215" s="110"/>
      <c r="J215" s="118" t="s">
        <v>40</v>
      </c>
      <c r="K215" s="119"/>
      <c r="L215" s="99"/>
      <c r="M215" s="157"/>
    </row>
    <row r="216" spans="1:13" ht="57" thickBot="1">
      <c r="A216" s="240"/>
      <c r="B216" s="121" t="s">
        <v>296</v>
      </c>
      <c r="C216" s="121" t="s">
        <v>297</v>
      </c>
      <c r="D216" s="104">
        <v>44451</v>
      </c>
      <c r="E216" s="121"/>
      <c r="F216" s="121" t="s">
        <v>298</v>
      </c>
      <c r="G216" s="244" t="s">
        <v>299</v>
      </c>
      <c r="H216" s="245"/>
      <c r="I216" s="246"/>
      <c r="J216" s="123" t="s">
        <v>248</v>
      </c>
      <c r="K216" s="123"/>
      <c r="L216" s="152" t="s">
        <v>29</v>
      </c>
      <c r="M216" s="103">
        <v>225</v>
      </c>
    </row>
    <row r="217" spans="1:13" ht="23.25" thickBot="1">
      <c r="A217" s="240"/>
      <c r="B217" s="140" t="s">
        <v>30</v>
      </c>
      <c r="C217" s="140" t="s">
        <v>300</v>
      </c>
      <c r="D217" s="105" t="s">
        <v>32</v>
      </c>
      <c r="E217" s="247" t="s">
        <v>33</v>
      </c>
      <c r="F217" s="247"/>
      <c r="G217" s="248"/>
      <c r="H217" s="249"/>
      <c r="I217" s="250"/>
      <c r="J217" s="124" t="s">
        <v>249</v>
      </c>
      <c r="K217" s="125"/>
      <c r="L217" s="153" t="s">
        <v>29</v>
      </c>
      <c r="M217" s="158">
        <v>810</v>
      </c>
    </row>
    <row r="218" spans="1:13" ht="15.75" thickBot="1">
      <c r="A218" s="241"/>
      <c r="B218" s="127" t="s">
        <v>301</v>
      </c>
      <c r="C218" s="127" t="s">
        <v>299</v>
      </c>
      <c r="D218" s="107">
        <v>44456</v>
      </c>
      <c r="E218" s="129" t="s">
        <v>37</v>
      </c>
      <c r="F218" s="131" t="s">
        <v>302</v>
      </c>
      <c r="G218" s="257"/>
      <c r="H218" s="258"/>
      <c r="I218" s="259"/>
      <c r="J218" s="137" t="s">
        <v>253</v>
      </c>
      <c r="K218" s="125"/>
      <c r="L218" s="153" t="s">
        <v>29</v>
      </c>
      <c r="M218" s="158">
        <v>235</v>
      </c>
    </row>
    <row r="219" spans="1:13" ht="24" thickTop="1" thickBot="1">
      <c r="A219" s="239">
        <f>A215+1</f>
        <v>51</v>
      </c>
      <c r="B219" s="139" t="s">
        <v>20</v>
      </c>
      <c r="C219" s="139" t="s">
        <v>21</v>
      </c>
      <c r="D219" s="102" t="s">
        <v>22</v>
      </c>
      <c r="E219" s="242" t="s">
        <v>23</v>
      </c>
      <c r="F219" s="242"/>
      <c r="G219" s="242" t="s">
        <v>13</v>
      </c>
      <c r="H219" s="243"/>
      <c r="I219" s="110"/>
      <c r="J219" s="118" t="s">
        <v>40</v>
      </c>
      <c r="K219" s="119"/>
      <c r="L219" s="99"/>
      <c r="M219" s="157"/>
    </row>
    <row r="220" spans="1:13" ht="23.25" thickBot="1">
      <c r="A220" s="240"/>
      <c r="B220" s="121" t="s">
        <v>303</v>
      </c>
      <c r="C220" s="121" t="s">
        <v>304</v>
      </c>
      <c r="D220" s="104">
        <v>44466</v>
      </c>
      <c r="E220" s="121"/>
      <c r="F220" s="121" t="s">
        <v>305</v>
      </c>
      <c r="G220" s="244" t="s">
        <v>247</v>
      </c>
      <c r="H220" s="245"/>
      <c r="I220" s="246"/>
      <c r="J220" s="123" t="s">
        <v>248</v>
      </c>
      <c r="K220" s="123"/>
      <c r="L220" s="152" t="s">
        <v>29</v>
      </c>
      <c r="M220" s="103">
        <v>292.08</v>
      </c>
    </row>
    <row r="221" spans="1:13" ht="23.25" thickBot="1">
      <c r="A221" s="240"/>
      <c r="B221" s="140" t="s">
        <v>30</v>
      </c>
      <c r="C221" s="140" t="s">
        <v>31</v>
      </c>
      <c r="D221" s="105" t="s">
        <v>32</v>
      </c>
      <c r="E221" s="247" t="s">
        <v>33</v>
      </c>
      <c r="F221" s="247"/>
      <c r="G221" s="248"/>
      <c r="H221" s="249"/>
      <c r="I221" s="250"/>
      <c r="J221" s="124" t="s">
        <v>249</v>
      </c>
      <c r="K221" s="125"/>
      <c r="L221" s="153" t="s">
        <v>29</v>
      </c>
      <c r="M221" s="158">
        <v>437.76</v>
      </c>
    </row>
    <row r="222" spans="1:13" ht="15.75" thickBot="1">
      <c r="A222" s="241"/>
      <c r="B222" s="127" t="s">
        <v>306</v>
      </c>
      <c r="C222" s="127" t="s">
        <v>247</v>
      </c>
      <c r="D222" s="107">
        <v>44470</v>
      </c>
      <c r="E222" s="129" t="s">
        <v>37</v>
      </c>
      <c r="F222" s="131" t="s">
        <v>307</v>
      </c>
      <c r="G222" s="257"/>
      <c r="H222" s="258"/>
      <c r="I222" s="259"/>
      <c r="J222" s="137" t="s">
        <v>253</v>
      </c>
      <c r="K222" s="125"/>
      <c r="L222" s="153" t="s">
        <v>29</v>
      </c>
      <c r="M222" s="158">
        <v>309.82</v>
      </c>
    </row>
    <row r="223" spans="1:13" ht="24" thickTop="1" thickBot="1">
      <c r="A223" s="239">
        <f>A219+1</f>
        <v>52</v>
      </c>
      <c r="B223" s="139" t="s">
        <v>20</v>
      </c>
      <c r="C223" s="139" t="s">
        <v>21</v>
      </c>
      <c r="D223" s="102" t="s">
        <v>22</v>
      </c>
      <c r="E223" s="242" t="s">
        <v>23</v>
      </c>
      <c r="F223" s="242"/>
      <c r="G223" s="242" t="s">
        <v>13</v>
      </c>
      <c r="H223" s="243"/>
      <c r="I223" s="110"/>
      <c r="J223" s="118" t="s">
        <v>40</v>
      </c>
      <c r="K223" s="119"/>
      <c r="L223" s="99"/>
      <c r="M223" s="157"/>
    </row>
    <row r="224" spans="1:13" ht="34.5" thickBot="1">
      <c r="A224" s="240"/>
      <c r="B224" s="121" t="s">
        <v>308</v>
      </c>
      <c r="C224" s="121" t="s">
        <v>309</v>
      </c>
      <c r="D224" s="104">
        <v>44452</v>
      </c>
      <c r="E224" s="121"/>
      <c r="F224" s="121" t="s">
        <v>310</v>
      </c>
      <c r="G224" s="244" t="s">
        <v>299</v>
      </c>
      <c r="H224" s="245"/>
      <c r="I224" s="246"/>
      <c r="J224" s="123" t="s">
        <v>248</v>
      </c>
      <c r="K224" s="123"/>
      <c r="L224" s="152" t="s">
        <v>29</v>
      </c>
      <c r="M224" s="103">
        <v>307.02999999999997</v>
      </c>
    </row>
    <row r="225" spans="1:13" ht="23.25" thickBot="1">
      <c r="A225" s="240"/>
      <c r="B225" s="140" t="s">
        <v>30</v>
      </c>
      <c r="C225" s="140" t="s">
        <v>31</v>
      </c>
      <c r="D225" s="105" t="s">
        <v>32</v>
      </c>
      <c r="E225" s="247" t="s">
        <v>33</v>
      </c>
      <c r="F225" s="247"/>
      <c r="G225" s="248"/>
      <c r="H225" s="249"/>
      <c r="I225" s="250"/>
      <c r="J225" s="124" t="s">
        <v>249</v>
      </c>
      <c r="K225" s="125"/>
      <c r="L225" s="153" t="s">
        <v>29</v>
      </c>
      <c r="M225" s="158">
        <v>595</v>
      </c>
    </row>
    <row r="226" spans="1:13" ht="15.75" thickBot="1">
      <c r="A226" s="241"/>
      <c r="B226" s="127" t="s">
        <v>289</v>
      </c>
      <c r="C226" s="127" t="s">
        <v>299</v>
      </c>
      <c r="D226" s="107">
        <v>44457</v>
      </c>
      <c r="E226" s="129" t="s">
        <v>37</v>
      </c>
      <c r="F226" s="131" t="s">
        <v>311</v>
      </c>
      <c r="G226" s="257"/>
      <c r="H226" s="258"/>
      <c r="I226" s="259"/>
      <c r="J226" s="137" t="s">
        <v>253</v>
      </c>
      <c r="K226" s="125"/>
      <c r="L226" s="153" t="s">
        <v>29</v>
      </c>
      <c r="M226" s="158">
        <v>248.3</v>
      </c>
    </row>
    <row r="227" spans="1:13" ht="24" thickTop="1" thickBot="1">
      <c r="A227" s="239">
        <f>A223+1</f>
        <v>53</v>
      </c>
      <c r="B227" s="139" t="s">
        <v>20</v>
      </c>
      <c r="C227" s="139" t="s">
        <v>21</v>
      </c>
      <c r="D227" s="102" t="s">
        <v>22</v>
      </c>
      <c r="E227" s="242" t="s">
        <v>23</v>
      </c>
      <c r="F227" s="242"/>
      <c r="G227" s="242" t="s">
        <v>13</v>
      </c>
      <c r="H227" s="243"/>
      <c r="I227" s="110"/>
      <c r="J227" s="118" t="s">
        <v>40</v>
      </c>
      <c r="K227" s="119"/>
      <c r="L227" s="99"/>
      <c r="M227" s="157"/>
    </row>
    <row r="228" spans="1:13" ht="23.25" thickBot="1">
      <c r="A228" s="240"/>
      <c r="B228" s="121" t="s">
        <v>312</v>
      </c>
      <c r="C228" s="121" t="s">
        <v>313</v>
      </c>
      <c r="D228" s="104">
        <v>44459</v>
      </c>
      <c r="E228" s="121"/>
      <c r="F228" s="121" t="s">
        <v>144</v>
      </c>
      <c r="G228" s="244" t="s">
        <v>314</v>
      </c>
      <c r="H228" s="245"/>
      <c r="I228" s="246"/>
      <c r="J228" s="123" t="s">
        <v>248</v>
      </c>
      <c r="K228" s="123"/>
      <c r="L228" s="152" t="s">
        <v>29</v>
      </c>
      <c r="M228" s="103">
        <v>400.71</v>
      </c>
    </row>
    <row r="229" spans="1:13" ht="23.25" thickBot="1">
      <c r="A229" s="240"/>
      <c r="B229" s="140" t="s">
        <v>30</v>
      </c>
      <c r="C229" s="140" t="s">
        <v>31</v>
      </c>
      <c r="D229" s="105" t="s">
        <v>32</v>
      </c>
      <c r="E229" s="247" t="s">
        <v>33</v>
      </c>
      <c r="F229" s="247"/>
      <c r="G229" s="248"/>
      <c r="H229" s="249"/>
      <c r="I229" s="250"/>
      <c r="J229" s="124" t="s">
        <v>28</v>
      </c>
      <c r="K229" s="125"/>
      <c r="L229" s="153" t="s">
        <v>29</v>
      </c>
      <c r="M229" s="158">
        <v>455.71</v>
      </c>
    </row>
    <row r="230" spans="1:13" ht="23.25" thickBot="1">
      <c r="A230" s="241"/>
      <c r="B230" s="128" t="s">
        <v>315</v>
      </c>
      <c r="C230" s="128" t="s">
        <v>316</v>
      </c>
      <c r="D230" s="107">
        <v>44462</v>
      </c>
      <c r="E230" s="129" t="s">
        <v>37</v>
      </c>
      <c r="F230" s="136" t="s">
        <v>317</v>
      </c>
      <c r="G230" s="257"/>
      <c r="H230" s="258"/>
      <c r="I230" s="259"/>
      <c r="J230" s="137" t="s">
        <v>39</v>
      </c>
      <c r="K230" s="138"/>
      <c r="L230" s="155" t="s">
        <v>29</v>
      </c>
      <c r="M230" s="159">
        <v>103.45</v>
      </c>
    </row>
    <row r="231" spans="1:13" ht="24" thickTop="1" thickBot="1">
      <c r="A231" s="239">
        <f>A227+1</f>
        <v>54</v>
      </c>
      <c r="B231" s="139" t="s">
        <v>20</v>
      </c>
      <c r="C231" s="139" t="s">
        <v>21</v>
      </c>
      <c r="D231" s="102" t="s">
        <v>22</v>
      </c>
      <c r="E231" s="242" t="s">
        <v>23</v>
      </c>
      <c r="F231" s="242"/>
      <c r="G231" s="242" t="s">
        <v>13</v>
      </c>
      <c r="H231" s="243"/>
      <c r="I231" s="110"/>
      <c r="J231" s="118" t="s">
        <v>40</v>
      </c>
      <c r="K231" s="119"/>
      <c r="L231" s="99"/>
      <c r="M231" s="157"/>
    </row>
    <row r="232" spans="1:13" ht="23.25" thickBot="1">
      <c r="A232" s="240"/>
      <c r="B232" s="121" t="s">
        <v>318</v>
      </c>
      <c r="C232" s="121" t="s">
        <v>319</v>
      </c>
      <c r="D232" s="104">
        <v>44467</v>
      </c>
      <c r="E232" s="121"/>
      <c r="F232" s="121" t="s">
        <v>320</v>
      </c>
      <c r="G232" s="244" t="s">
        <v>321</v>
      </c>
      <c r="H232" s="245"/>
      <c r="I232" s="246"/>
      <c r="J232" s="123" t="s">
        <v>322</v>
      </c>
      <c r="K232" s="123"/>
      <c r="L232" s="152" t="s">
        <v>29</v>
      </c>
      <c r="M232" s="103">
        <v>191</v>
      </c>
    </row>
    <row r="233" spans="1:13" ht="23.25" thickBot="1">
      <c r="A233" s="240"/>
      <c r="B233" s="140" t="s">
        <v>30</v>
      </c>
      <c r="C233" s="140" t="s">
        <v>31</v>
      </c>
      <c r="D233" s="105" t="s">
        <v>32</v>
      </c>
      <c r="E233" s="247" t="s">
        <v>33</v>
      </c>
      <c r="F233" s="247"/>
      <c r="G233" s="248"/>
      <c r="H233" s="249"/>
      <c r="I233" s="250"/>
      <c r="J233" s="124"/>
      <c r="K233" s="125"/>
      <c r="L233" s="153"/>
      <c r="M233" s="158"/>
    </row>
    <row r="234" spans="1:13" ht="15.75" thickBot="1">
      <c r="A234" s="241"/>
      <c r="B234" s="128" t="s">
        <v>289</v>
      </c>
      <c r="C234" s="128" t="s">
        <v>321</v>
      </c>
      <c r="D234" s="107">
        <v>44469</v>
      </c>
      <c r="E234" s="129"/>
      <c r="F234" s="136" t="s">
        <v>323</v>
      </c>
      <c r="G234" s="257"/>
      <c r="H234" s="258"/>
      <c r="I234" s="259"/>
      <c r="J234" s="137"/>
      <c r="K234" s="138"/>
      <c r="L234" s="155"/>
      <c r="M234" s="159"/>
    </row>
    <row r="235" spans="1:13" ht="24" thickTop="1" thickBot="1">
      <c r="A235" s="239">
        <f>A231+1</f>
        <v>55</v>
      </c>
      <c r="B235" s="139" t="s">
        <v>20</v>
      </c>
      <c r="C235" s="139" t="s">
        <v>21</v>
      </c>
      <c r="D235" s="102" t="s">
        <v>22</v>
      </c>
      <c r="E235" s="242" t="s">
        <v>23</v>
      </c>
      <c r="F235" s="242"/>
      <c r="G235" s="242" t="s">
        <v>13</v>
      </c>
      <c r="H235" s="243"/>
      <c r="I235" s="110"/>
      <c r="J235" s="118" t="s">
        <v>40</v>
      </c>
      <c r="K235" s="119"/>
      <c r="L235" s="99"/>
      <c r="M235" s="157"/>
    </row>
    <row r="236" spans="1:13" ht="23.25" thickBot="1">
      <c r="A236" s="240"/>
      <c r="B236" s="121" t="s">
        <v>324</v>
      </c>
      <c r="C236" s="121" t="s">
        <v>325</v>
      </c>
      <c r="D236" s="104">
        <v>44458</v>
      </c>
      <c r="E236" s="121"/>
      <c r="F236" s="121" t="s">
        <v>326</v>
      </c>
      <c r="G236" s="244" t="s">
        <v>327</v>
      </c>
      <c r="H236" s="245"/>
      <c r="I236" s="246"/>
      <c r="J236" s="123" t="s">
        <v>248</v>
      </c>
      <c r="K236" s="123"/>
      <c r="L236" s="152" t="s">
        <v>29</v>
      </c>
      <c r="M236" s="103">
        <v>542.4</v>
      </c>
    </row>
    <row r="237" spans="1:13" ht="23.25" thickBot="1">
      <c r="A237" s="240"/>
      <c r="B237" s="140" t="s">
        <v>30</v>
      </c>
      <c r="C237" s="140" t="s">
        <v>31</v>
      </c>
      <c r="D237" s="105" t="s">
        <v>32</v>
      </c>
      <c r="E237" s="247" t="s">
        <v>33</v>
      </c>
      <c r="F237" s="247"/>
      <c r="G237" s="248"/>
      <c r="H237" s="249"/>
      <c r="I237" s="250"/>
      <c r="J237" s="124" t="s">
        <v>249</v>
      </c>
      <c r="K237" s="125"/>
      <c r="L237" s="153" t="s">
        <v>29</v>
      </c>
      <c r="M237" s="158">
        <v>1171.0999999999999</v>
      </c>
    </row>
    <row r="238" spans="1:13" ht="15.75" thickBot="1">
      <c r="A238" s="241"/>
      <c r="B238" s="128" t="s">
        <v>289</v>
      </c>
      <c r="C238" s="128" t="s">
        <v>327</v>
      </c>
      <c r="D238" s="107">
        <v>44460</v>
      </c>
      <c r="E238" s="129" t="s">
        <v>37</v>
      </c>
      <c r="F238" s="136" t="s">
        <v>328</v>
      </c>
      <c r="G238" s="257"/>
      <c r="H238" s="258"/>
      <c r="I238" s="259"/>
      <c r="J238" s="137" t="s">
        <v>253</v>
      </c>
      <c r="K238" s="138"/>
      <c r="L238" s="155" t="s">
        <v>29</v>
      </c>
      <c r="M238" s="159">
        <v>117.83</v>
      </c>
    </row>
    <row r="239" spans="1:13" ht="24" thickTop="1" thickBot="1">
      <c r="A239" s="239">
        <f>A235+1</f>
        <v>56</v>
      </c>
      <c r="B239" s="139" t="s">
        <v>20</v>
      </c>
      <c r="C239" s="139" t="s">
        <v>21</v>
      </c>
      <c r="D239" s="102" t="s">
        <v>22</v>
      </c>
      <c r="E239" s="242" t="s">
        <v>23</v>
      </c>
      <c r="F239" s="242"/>
      <c r="G239" s="242" t="s">
        <v>13</v>
      </c>
      <c r="H239" s="243"/>
      <c r="I239" s="110"/>
      <c r="J239" s="118" t="s">
        <v>40</v>
      </c>
      <c r="K239" s="119"/>
      <c r="L239" s="99"/>
      <c r="M239" s="157"/>
    </row>
    <row r="240" spans="1:13" ht="15.75" thickBot="1">
      <c r="A240" s="240"/>
      <c r="B240" s="121" t="s">
        <v>329</v>
      </c>
      <c r="C240" s="121" t="s">
        <v>330</v>
      </c>
      <c r="D240" s="104">
        <v>44458</v>
      </c>
      <c r="E240" s="121"/>
      <c r="F240" s="121" t="s">
        <v>331</v>
      </c>
      <c r="G240" s="244" t="s">
        <v>332</v>
      </c>
      <c r="H240" s="245"/>
      <c r="I240" s="246"/>
      <c r="J240" s="123" t="s">
        <v>248</v>
      </c>
      <c r="K240" s="123"/>
      <c r="L240" s="152" t="s">
        <v>29</v>
      </c>
      <c r="M240" s="103">
        <v>525</v>
      </c>
    </row>
    <row r="241" spans="1:13" ht="23.25" thickBot="1">
      <c r="A241" s="240"/>
      <c r="B241" s="140" t="s">
        <v>30</v>
      </c>
      <c r="C241" s="140" t="s">
        <v>31</v>
      </c>
      <c r="D241" s="105" t="s">
        <v>32</v>
      </c>
      <c r="E241" s="247" t="s">
        <v>33</v>
      </c>
      <c r="F241" s="247"/>
      <c r="G241" s="248"/>
      <c r="H241" s="249"/>
      <c r="I241" s="250"/>
      <c r="J241" s="124" t="s">
        <v>249</v>
      </c>
      <c r="K241" s="125"/>
      <c r="L241" s="153" t="s">
        <v>29</v>
      </c>
      <c r="M241" s="158">
        <v>390.12</v>
      </c>
    </row>
    <row r="242" spans="1:13" ht="15.75" thickBot="1">
      <c r="A242" s="241"/>
      <c r="B242" s="128" t="s">
        <v>289</v>
      </c>
      <c r="C242" s="128" t="s">
        <v>332</v>
      </c>
      <c r="D242" s="107">
        <v>44464</v>
      </c>
      <c r="E242" s="129" t="s">
        <v>37</v>
      </c>
      <c r="F242" s="136" t="s">
        <v>333</v>
      </c>
      <c r="G242" s="257"/>
      <c r="H242" s="258"/>
      <c r="I242" s="259"/>
      <c r="J242" s="137"/>
      <c r="K242" s="138"/>
      <c r="L242" s="155"/>
      <c r="M242" s="159"/>
    </row>
    <row r="243" spans="1:13" ht="24" thickTop="1" thickBot="1">
      <c r="A243" s="239">
        <f>A239+1</f>
        <v>57</v>
      </c>
      <c r="B243" s="139" t="s">
        <v>20</v>
      </c>
      <c r="C243" s="139" t="s">
        <v>21</v>
      </c>
      <c r="D243" s="102" t="s">
        <v>22</v>
      </c>
      <c r="E243" s="242" t="s">
        <v>23</v>
      </c>
      <c r="F243" s="242"/>
      <c r="G243" s="242" t="s">
        <v>13</v>
      </c>
      <c r="H243" s="243"/>
      <c r="I243" s="110"/>
      <c r="J243" s="118" t="s">
        <v>40</v>
      </c>
      <c r="K243" s="119"/>
      <c r="L243" s="99"/>
      <c r="M243" s="157"/>
    </row>
    <row r="244" spans="1:13" ht="34.5" thickBot="1">
      <c r="A244" s="240"/>
      <c r="B244" s="121" t="s">
        <v>334</v>
      </c>
      <c r="C244" s="121" t="s">
        <v>335</v>
      </c>
      <c r="D244" s="104">
        <v>44432</v>
      </c>
      <c r="E244" s="121"/>
      <c r="F244" s="121" t="s">
        <v>336</v>
      </c>
      <c r="G244" s="244" t="s">
        <v>337</v>
      </c>
      <c r="H244" s="245"/>
      <c r="I244" s="246"/>
      <c r="J244" s="123" t="s">
        <v>248</v>
      </c>
      <c r="K244" s="123"/>
      <c r="L244" s="152" t="s">
        <v>29</v>
      </c>
      <c r="M244" s="103">
        <v>600</v>
      </c>
    </row>
    <row r="245" spans="1:13" ht="23.25" thickBot="1">
      <c r="A245" s="240"/>
      <c r="B245" s="140" t="s">
        <v>30</v>
      </c>
      <c r="C245" s="140" t="s">
        <v>31</v>
      </c>
      <c r="D245" s="105" t="s">
        <v>32</v>
      </c>
      <c r="E245" s="247" t="s">
        <v>33</v>
      </c>
      <c r="F245" s="247"/>
      <c r="G245" s="248"/>
      <c r="H245" s="249"/>
      <c r="I245" s="250"/>
      <c r="J245" s="124" t="s">
        <v>153</v>
      </c>
      <c r="K245" s="125"/>
      <c r="L245" s="153" t="s">
        <v>29</v>
      </c>
      <c r="M245" s="158">
        <v>510</v>
      </c>
    </row>
    <row r="246" spans="1:13" ht="23.25" thickBot="1">
      <c r="A246" s="241"/>
      <c r="B246" s="128" t="s">
        <v>338</v>
      </c>
      <c r="C246" s="128" t="s">
        <v>339</v>
      </c>
      <c r="D246" s="107">
        <v>44434</v>
      </c>
      <c r="E246" s="129" t="s">
        <v>37</v>
      </c>
      <c r="F246" s="136" t="s">
        <v>340</v>
      </c>
      <c r="G246" s="257"/>
      <c r="H246" s="258"/>
      <c r="I246" s="259"/>
      <c r="J246" s="137" t="s">
        <v>341</v>
      </c>
      <c r="K246" s="138"/>
      <c r="L246" s="155" t="s">
        <v>29</v>
      </c>
      <c r="M246" s="159">
        <v>300</v>
      </c>
    </row>
    <row r="247" spans="1:13" ht="23.25" thickTop="1">
      <c r="A247" s="239">
        <v>58</v>
      </c>
      <c r="B247" s="139" t="s">
        <v>20</v>
      </c>
      <c r="C247" s="139" t="s">
        <v>21</v>
      </c>
      <c r="D247" s="139" t="s">
        <v>22</v>
      </c>
      <c r="E247" s="242" t="s">
        <v>23</v>
      </c>
      <c r="F247" s="242"/>
      <c r="G247" s="282" t="s">
        <v>13</v>
      </c>
      <c r="H247" s="283"/>
      <c r="I247" s="284"/>
      <c r="J247" s="118" t="s">
        <v>40</v>
      </c>
      <c r="K247" s="119"/>
      <c r="L247" s="119"/>
      <c r="M247" s="133"/>
    </row>
    <row r="248" spans="1:13" ht="33.75">
      <c r="A248" s="369"/>
      <c r="B248" s="121" t="s">
        <v>342</v>
      </c>
      <c r="C248" s="121" t="s">
        <v>343</v>
      </c>
      <c r="D248" s="122">
        <v>44390</v>
      </c>
      <c r="E248" s="121"/>
      <c r="F248" s="121" t="s">
        <v>344</v>
      </c>
      <c r="G248" s="244" t="s">
        <v>345</v>
      </c>
      <c r="H248" s="271"/>
      <c r="I248" s="272"/>
      <c r="J248" s="111" t="s">
        <v>28</v>
      </c>
      <c r="K248" s="112"/>
      <c r="L248" s="113" t="s">
        <v>29</v>
      </c>
      <c r="M248" s="134">
        <v>432</v>
      </c>
    </row>
    <row r="249" spans="1:13" ht="22.5">
      <c r="A249" s="369"/>
      <c r="B249" s="140" t="s">
        <v>30</v>
      </c>
      <c r="C249" s="140" t="s">
        <v>31</v>
      </c>
      <c r="D249" s="140" t="s">
        <v>32</v>
      </c>
      <c r="E249" s="273" t="s">
        <v>33</v>
      </c>
      <c r="F249" s="274"/>
      <c r="G249" s="248"/>
      <c r="H249" s="249"/>
      <c r="I249" s="250"/>
      <c r="J249" s="114" t="s">
        <v>34</v>
      </c>
      <c r="K249" s="113"/>
      <c r="L249" s="115"/>
      <c r="M249" s="135" t="s">
        <v>346</v>
      </c>
    </row>
    <row r="250" spans="1:13" ht="23.25" thickBot="1">
      <c r="A250" s="370"/>
      <c r="B250" s="127" t="s">
        <v>347</v>
      </c>
      <c r="C250" s="127" t="s">
        <v>345</v>
      </c>
      <c r="D250" s="143">
        <v>44391</v>
      </c>
      <c r="E250" s="129" t="s">
        <v>37</v>
      </c>
      <c r="F250" s="130" t="s">
        <v>348</v>
      </c>
      <c r="G250" s="354"/>
      <c r="H250" s="355"/>
      <c r="I250" s="356"/>
      <c r="J250" s="116" t="s">
        <v>39</v>
      </c>
      <c r="K250" s="117"/>
      <c r="L250" s="117" t="s">
        <v>29</v>
      </c>
      <c r="M250" s="132">
        <v>144</v>
      </c>
    </row>
    <row r="251" spans="1:13" ht="23.25" thickTop="1">
      <c r="A251" s="239">
        <v>59</v>
      </c>
      <c r="B251" s="139" t="s">
        <v>20</v>
      </c>
      <c r="C251" s="139" t="s">
        <v>21</v>
      </c>
      <c r="D251" s="139" t="s">
        <v>22</v>
      </c>
      <c r="E251" s="242" t="s">
        <v>23</v>
      </c>
      <c r="F251" s="242"/>
      <c r="G251" s="282" t="s">
        <v>13</v>
      </c>
      <c r="H251" s="283"/>
      <c r="I251" s="284"/>
      <c r="J251" s="118" t="s">
        <v>40</v>
      </c>
      <c r="K251" s="119"/>
      <c r="L251" s="119"/>
      <c r="M251" s="120"/>
    </row>
    <row r="252" spans="1:13">
      <c r="A252" s="369"/>
      <c r="B252" s="121" t="s">
        <v>349</v>
      </c>
      <c r="C252" s="121" t="s">
        <v>350</v>
      </c>
      <c r="D252" s="122">
        <v>44349</v>
      </c>
      <c r="E252" s="121"/>
      <c r="F252" s="121" t="s">
        <v>351</v>
      </c>
      <c r="G252" s="244" t="s">
        <v>352</v>
      </c>
      <c r="H252" s="245"/>
      <c r="I252" s="246"/>
      <c r="J252" s="123" t="s">
        <v>39</v>
      </c>
      <c r="K252" s="123"/>
      <c r="L252" s="123" t="s">
        <v>29</v>
      </c>
      <c r="M252" s="160">
        <v>68.040000000000006</v>
      </c>
    </row>
    <row r="253" spans="1:13" ht="22.5">
      <c r="A253" s="369"/>
      <c r="B253" s="140" t="s">
        <v>30</v>
      </c>
      <c r="C253" s="140" t="s">
        <v>31</v>
      </c>
      <c r="D253" s="140" t="s">
        <v>32</v>
      </c>
      <c r="E253" s="247" t="s">
        <v>33</v>
      </c>
      <c r="F253" s="247"/>
      <c r="G253" s="248"/>
      <c r="H253" s="249"/>
      <c r="I253" s="250"/>
      <c r="J253" s="124" t="s">
        <v>41</v>
      </c>
      <c r="K253" s="125"/>
      <c r="L253" s="125"/>
      <c r="M253" s="160"/>
    </row>
    <row r="254" spans="1:13" ht="23.25" thickBot="1">
      <c r="A254" s="370"/>
      <c r="B254" s="127" t="s">
        <v>353</v>
      </c>
      <c r="C254" s="127" t="s">
        <v>354</v>
      </c>
      <c r="D254" s="143">
        <v>44356</v>
      </c>
      <c r="E254" s="129" t="s">
        <v>37</v>
      </c>
      <c r="F254" s="131" t="s">
        <v>355</v>
      </c>
      <c r="G254" s="354"/>
      <c r="H254" s="355"/>
      <c r="I254" s="356"/>
      <c r="J254" s="124" t="s">
        <v>42</v>
      </c>
      <c r="K254" s="125"/>
      <c r="L254" s="125"/>
      <c r="M254" s="160"/>
    </row>
    <row r="255" spans="1:13" ht="23.25" thickTop="1">
      <c r="A255" s="239">
        <v>60</v>
      </c>
      <c r="B255" s="139" t="s">
        <v>20</v>
      </c>
      <c r="C255" s="139" t="s">
        <v>21</v>
      </c>
      <c r="D255" s="139" t="s">
        <v>22</v>
      </c>
      <c r="E255" s="242" t="s">
        <v>23</v>
      </c>
      <c r="F255" s="242"/>
      <c r="G255" s="242" t="s">
        <v>13</v>
      </c>
      <c r="H255" s="243"/>
      <c r="I255" s="110"/>
      <c r="J255" s="118" t="s">
        <v>40</v>
      </c>
      <c r="K255" s="119"/>
      <c r="L255" s="119"/>
      <c r="M255" s="120"/>
    </row>
    <row r="256" spans="1:13">
      <c r="A256" s="369"/>
      <c r="B256" s="121" t="s">
        <v>356</v>
      </c>
      <c r="C256" s="148" t="s">
        <v>350</v>
      </c>
      <c r="D256" s="122">
        <v>44349</v>
      </c>
      <c r="E256" s="148"/>
      <c r="F256" s="148" t="s">
        <v>351</v>
      </c>
      <c r="G256" s="244" t="s">
        <v>352</v>
      </c>
      <c r="H256" s="245"/>
      <c r="I256" s="246"/>
      <c r="J256" s="161" t="s">
        <v>39</v>
      </c>
      <c r="K256" s="161"/>
      <c r="L256" s="161" t="s">
        <v>29</v>
      </c>
      <c r="M256" s="160">
        <v>57.34</v>
      </c>
    </row>
    <row r="257" spans="1:13" ht="22.5">
      <c r="A257" s="369"/>
      <c r="B257" s="140" t="s">
        <v>30</v>
      </c>
      <c r="C257" s="140" t="s">
        <v>31</v>
      </c>
      <c r="D257" s="140" t="s">
        <v>32</v>
      </c>
      <c r="E257" s="247" t="s">
        <v>33</v>
      </c>
      <c r="F257" s="247"/>
      <c r="G257" s="248"/>
      <c r="H257" s="249"/>
      <c r="I257" s="250"/>
      <c r="J257" s="124" t="s">
        <v>41</v>
      </c>
      <c r="K257" s="125"/>
      <c r="L257" s="125"/>
      <c r="M257" s="160"/>
    </row>
    <row r="258" spans="1:13" ht="23.25" thickBot="1">
      <c r="A258" s="370"/>
      <c r="B258" s="127" t="s">
        <v>357</v>
      </c>
      <c r="C258" s="149" t="s">
        <v>354</v>
      </c>
      <c r="D258" s="162">
        <v>44356</v>
      </c>
      <c r="E258" s="163" t="s">
        <v>37</v>
      </c>
      <c r="F258" s="151" t="s">
        <v>355</v>
      </c>
      <c r="G258" s="257"/>
      <c r="H258" s="258"/>
      <c r="I258" s="259"/>
      <c r="J258" s="124" t="s">
        <v>42</v>
      </c>
      <c r="K258" s="125"/>
      <c r="L258" s="125"/>
      <c r="M258" s="160"/>
    </row>
    <row r="259" spans="1:13" ht="23.25" thickTop="1">
      <c r="A259" s="239">
        <v>61</v>
      </c>
      <c r="B259" s="139" t="s">
        <v>20</v>
      </c>
      <c r="C259" s="139" t="s">
        <v>21</v>
      </c>
      <c r="D259" s="139" t="s">
        <v>22</v>
      </c>
      <c r="E259" s="242" t="s">
        <v>23</v>
      </c>
      <c r="F259" s="242"/>
      <c r="G259" s="242" t="s">
        <v>13</v>
      </c>
      <c r="H259" s="243"/>
      <c r="I259" s="110"/>
      <c r="J259" s="118" t="s">
        <v>40</v>
      </c>
      <c r="K259" s="119"/>
      <c r="L259" s="119"/>
      <c r="M259" s="120"/>
    </row>
    <row r="260" spans="1:13">
      <c r="A260" s="369"/>
      <c r="B260" s="121" t="s">
        <v>358</v>
      </c>
      <c r="C260" s="148" t="s">
        <v>350</v>
      </c>
      <c r="D260" s="122">
        <v>44349</v>
      </c>
      <c r="E260" s="148"/>
      <c r="F260" s="148" t="s">
        <v>351</v>
      </c>
      <c r="G260" s="244" t="s">
        <v>352</v>
      </c>
      <c r="H260" s="245"/>
      <c r="I260" s="246"/>
      <c r="J260" s="161" t="s">
        <v>39</v>
      </c>
      <c r="K260" s="161"/>
      <c r="L260" s="161" t="s">
        <v>29</v>
      </c>
      <c r="M260" s="160">
        <v>61.64</v>
      </c>
    </row>
    <row r="261" spans="1:13" ht="22.5">
      <c r="A261" s="369"/>
      <c r="B261" s="140" t="s">
        <v>30</v>
      </c>
      <c r="C261" s="140" t="s">
        <v>31</v>
      </c>
      <c r="D261" s="140" t="s">
        <v>32</v>
      </c>
      <c r="E261" s="247" t="s">
        <v>33</v>
      </c>
      <c r="F261" s="247"/>
      <c r="G261" s="248"/>
      <c r="H261" s="249"/>
      <c r="I261" s="250"/>
      <c r="J261" s="124" t="s">
        <v>41</v>
      </c>
      <c r="K261" s="125"/>
      <c r="L261" s="125"/>
      <c r="M261" s="160"/>
    </row>
    <row r="262" spans="1:13" ht="23.25" thickBot="1">
      <c r="A262" s="370"/>
      <c r="B262" s="127" t="s">
        <v>357</v>
      </c>
      <c r="C262" s="149" t="s">
        <v>354</v>
      </c>
      <c r="D262" s="162">
        <v>44356</v>
      </c>
      <c r="E262" s="163" t="s">
        <v>37</v>
      </c>
      <c r="F262" s="151" t="s">
        <v>355</v>
      </c>
      <c r="G262" s="257"/>
      <c r="H262" s="258"/>
      <c r="I262" s="259"/>
      <c r="J262" s="124" t="s">
        <v>42</v>
      </c>
      <c r="K262" s="125"/>
      <c r="L262" s="125"/>
      <c r="M262" s="160"/>
    </row>
    <row r="263" spans="1:13" ht="24" thickTop="1" thickBot="1">
      <c r="A263" s="239">
        <f t="shared" ref="A263" si="13">A259+1</f>
        <v>62</v>
      </c>
      <c r="B263" s="139" t="s">
        <v>20</v>
      </c>
      <c r="C263" s="139" t="s">
        <v>21</v>
      </c>
      <c r="D263" s="139" t="s">
        <v>22</v>
      </c>
      <c r="E263" s="242" t="s">
        <v>23</v>
      </c>
      <c r="F263" s="242"/>
      <c r="G263" s="242" t="s">
        <v>13</v>
      </c>
      <c r="H263" s="243"/>
      <c r="I263" s="110"/>
      <c r="J263" s="118" t="s">
        <v>40</v>
      </c>
      <c r="K263" s="119"/>
      <c r="L263" s="119"/>
      <c r="M263" s="120"/>
    </row>
    <row r="264" spans="1:13" ht="15.75" thickBot="1">
      <c r="A264" s="240"/>
      <c r="B264" s="121" t="s">
        <v>359</v>
      </c>
      <c r="C264" s="148" t="s">
        <v>350</v>
      </c>
      <c r="D264" s="122">
        <v>44349</v>
      </c>
      <c r="E264" s="148"/>
      <c r="F264" s="148" t="s">
        <v>351</v>
      </c>
      <c r="G264" s="244" t="s">
        <v>352</v>
      </c>
      <c r="H264" s="245"/>
      <c r="I264" s="246"/>
      <c r="J264" s="161" t="s">
        <v>39</v>
      </c>
      <c r="K264" s="161"/>
      <c r="L264" s="161" t="s">
        <v>29</v>
      </c>
      <c r="M264" s="160">
        <v>57.39</v>
      </c>
    </row>
    <row r="265" spans="1:13" ht="23.25" thickBot="1">
      <c r="A265" s="240"/>
      <c r="B265" s="140" t="s">
        <v>30</v>
      </c>
      <c r="C265" s="140" t="s">
        <v>31</v>
      </c>
      <c r="D265" s="140" t="s">
        <v>32</v>
      </c>
      <c r="E265" s="247" t="s">
        <v>33</v>
      </c>
      <c r="F265" s="247"/>
      <c r="G265" s="248"/>
      <c r="H265" s="249"/>
      <c r="I265" s="250"/>
      <c r="J265" s="124" t="s">
        <v>41</v>
      </c>
      <c r="K265" s="125"/>
      <c r="L265" s="125"/>
      <c r="M265" s="160"/>
    </row>
    <row r="266" spans="1:13" ht="23.25" thickBot="1">
      <c r="A266" s="241"/>
      <c r="B266" s="127" t="s">
        <v>357</v>
      </c>
      <c r="C266" s="149" t="s">
        <v>354</v>
      </c>
      <c r="D266" s="162">
        <v>44356</v>
      </c>
      <c r="E266" s="163" t="s">
        <v>37</v>
      </c>
      <c r="F266" s="151" t="s">
        <v>355</v>
      </c>
      <c r="G266" s="257"/>
      <c r="H266" s="258"/>
      <c r="I266" s="259"/>
      <c r="J266" s="124" t="s">
        <v>42</v>
      </c>
      <c r="K266" s="125"/>
      <c r="L266" s="125"/>
      <c r="M266" s="160"/>
    </row>
    <row r="267" spans="1:13" ht="24" thickTop="1" thickBot="1">
      <c r="A267" s="239">
        <f t="shared" ref="A267" si="14">A263+1</f>
        <v>63</v>
      </c>
      <c r="B267" s="139" t="s">
        <v>20</v>
      </c>
      <c r="C267" s="139" t="s">
        <v>21</v>
      </c>
      <c r="D267" s="139" t="s">
        <v>22</v>
      </c>
      <c r="E267" s="242" t="s">
        <v>23</v>
      </c>
      <c r="F267" s="242"/>
      <c r="G267" s="242" t="s">
        <v>13</v>
      </c>
      <c r="H267" s="243"/>
      <c r="I267" s="110"/>
      <c r="J267" s="118" t="s">
        <v>40</v>
      </c>
      <c r="K267" s="119"/>
      <c r="L267" s="119"/>
      <c r="M267" s="120"/>
    </row>
    <row r="268" spans="1:13" ht="15.75" thickBot="1">
      <c r="A268" s="240"/>
      <c r="B268" s="121" t="s">
        <v>360</v>
      </c>
      <c r="C268" s="121" t="s">
        <v>361</v>
      </c>
      <c r="D268" s="122">
        <v>44324</v>
      </c>
      <c r="E268" s="121"/>
      <c r="F268" s="121" t="s">
        <v>362</v>
      </c>
      <c r="G268" s="244" t="s">
        <v>363</v>
      </c>
      <c r="H268" s="245"/>
      <c r="I268" s="246"/>
      <c r="J268" s="123" t="s">
        <v>28</v>
      </c>
      <c r="K268" s="123"/>
      <c r="L268" s="123" t="s">
        <v>29</v>
      </c>
      <c r="M268" s="160">
        <v>281.33</v>
      </c>
    </row>
    <row r="269" spans="1:13" ht="23.25" thickBot="1">
      <c r="A269" s="240"/>
      <c r="B269" s="140" t="s">
        <v>30</v>
      </c>
      <c r="C269" s="140" t="s">
        <v>31</v>
      </c>
      <c r="D269" s="140" t="s">
        <v>32</v>
      </c>
      <c r="E269" s="247" t="s">
        <v>33</v>
      </c>
      <c r="F269" s="247"/>
      <c r="G269" s="248"/>
      <c r="H269" s="249"/>
      <c r="I269" s="250"/>
      <c r="J269" s="124" t="s">
        <v>34</v>
      </c>
      <c r="K269" s="125"/>
      <c r="L269" s="125" t="s">
        <v>29</v>
      </c>
      <c r="M269" s="160">
        <v>550.41</v>
      </c>
    </row>
    <row r="270" spans="1:13" ht="23.25" thickBot="1">
      <c r="A270" s="241"/>
      <c r="B270" s="127" t="s">
        <v>364</v>
      </c>
      <c r="C270" s="127" t="s">
        <v>363</v>
      </c>
      <c r="D270" s="143">
        <v>44324</v>
      </c>
      <c r="E270" s="129" t="s">
        <v>37</v>
      </c>
      <c r="F270" s="131" t="s">
        <v>365</v>
      </c>
      <c r="G270" s="257"/>
      <c r="H270" s="258"/>
      <c r="I270" s="259"/>
      <c r="J270" s="124" t="s">
        <v>42</v>
      </c>
      <c r="K270" s="125"/>
      <c r="L270" s="125"/>
      <c r="M270" s="160"/>
    </row>
    <row r="271" spans="1:13" ht="24" thickTop="1" thickBot="1">
      <c r="A271" s="239">
        <f t="shared" ref="A271" si="15">A267+1</f>
        <v>64</v>
      </c>
      <c r="B271" s="139" t="s">
        <v>20</v>
      </c>
      <c r="C271" s="139" t="s">
        <v>21</v>
      </c>
      <c r="D271" s="139" t="s">
        <v>22</v>
      </c>
      <c r="E271" s="242" t="s">
        <v>23</v>
      </c>
      <c r="F271" s="242"/>
      <c r="G271" s="242" t="s">
        <v>13</v>
      </c>
      <c r="H271" s="243"/>
      <c r="I271" s="110"/>
      <c r="J271" s="118" t="s">
        <v>40</v>
      </c>
      <c r="K271" s="119"/>
      <c r="L271" s="119"/>
      <c r="M271" s="120"/>
    </row>
    <row r="272" spans="1:13" ht="23.25" thickBot="1">
      <c r="A272" s="240"/>
      <c r="B272" s="121" t="s">
        <v>366</v>
      </c>
      <c r="C272" s="121" t="s">
        <v>367</v>
      </c>
      <c r="D272" s="122">
        <v>44370</v>
      </c>
      <c r="E272" s="121"/>
      <c r="F272" s="121" t="s">
        <v>351</v>
      </c>
      <c r="G272" s="244" t="s">
        <v>352</v>
      </c>
      <c r="H272" s="245"/>
      <c r="I272" s="246"/>
      <c r="J272" s="123" t="s">
        <v>28</v>
      </c>
      <c r="K272" s="123"/>
      <c r="L272" s="123" t="s">
        <v>29</v>
      </c>
      <c r="M272" s="160">
        <v>450</v>
      </c>
    </row>
    <row r="273" spans="1:17" ht="23.25" thickBot="1">
      <c r="A273" s="240"/>
      <c r="B273" s="140" t="s">
        <v>30</v>
      </c>
      <c r="C273" s="140" t="s">
        <v>31</v>
      </c>
      <c r="D273" s="140" t="s">
        <v>32</v>
      </c>
      <c r="E273" s="247" t="s">
        <v>33</v>
      </c>
      <c r="F273" s="247"/>
      <c r="G273" s="248"/>
      <c r="H273" s="249"/>
      <c r="I273" s="250"/>
      <c r="J273" s="124" t="s">
        <v>368</v>
      </c>
      <c r="K273" s="125"/>
      <c r="L273" s="125" t="s">
        <v>29</v>
      </c>
      <c r="M273" s="160">
        <v>219</v>
      </c>
    </row>
    <row r="274" spans="1:17" ht="23.25" thickBot="1">
      <c r="A274" s="241"/>
      <c r="B274" s="127" t="s">
        <v>369</v>
      </c>
      <c r="C274" s="127" t="s">
        <v>354</v>
      </c>
      <c r="D274" s="143">
        <v>44371</v>
      </c>
      <c r="E274" s="129" t="s">
        <v>37</v>
      </c>
      <c r="F274" s="131" t="s">
        <v>370</v>
      </c>
      <c r="G274" s="257"/>
      <c r="H274" s="258"/>
      <c r="I274" s="259"/>
      <c r="J274" s="124" t="s">
        <v>39</v>
      </c>
      <c r="K274" s="125"/>
      <c r="L274" s="125" t="s">
        <v>29</v>
      </c>
      <c r="M274" s="160">
        <v>250</v>
      </c>
    </row>
    <row r="275" spans="1:17" ht="24" thickTop="1" thickBot="1">
      <c r="A275" s="239">
        <f t="shared" ref="A275" si="16">A271+1</f>
        <v>65</v>
      </c>
      <c r="B275" s="139" t="s">
        <v>20</v>
      </c>
      <c r="C275" s="139" t="s">
        <v>21</v>
      </c>
      <c r="D275" s="139" t="s">
        <v>22</v>
      </c>
      <c r="E275" s="242" t="s">
        <v>23</v>
      </c>
      <c r="F275" s="242"/>
      <c r="G275" s="242" t="s">
        <v>13</v>
      </c>
      <c r="H275" s="243"/>
      <c r="I275" s="110"/>
      <c r="J275" s="118" t="s">
        <v>40</v>
      </c>
      <c r="K275" s="119"/>
      <c r="L275" s="119"/>
      <c r="M275" s="120"/>
      <c r="P275" s="48" t="s">
        <v>43</v>
      </c>
      <c r="Q275" s="53"/>
    </row>
    <row r="276" spans="1:17" ht="45.75" thickBot="1">
      <c r="A276" s="240"/>
      <c r="B276" s="121" t="s">
        <v>371</v>
      </c>
      <c r="C276" s="121" t="s">
        <v>372</v>
      </c>
      <c r="D276" s="122">
        <v>44400</v>
      </c>
      <c r="E276" s="121"/>
      <c r="F276" s="121" t="s">
        <v>373</v>
      </c>
      <c r="G276" s="244" t="s">
        <v>374</v>
      </c>
      <c r="H276" s="245"/>
      <c r="I276" s="246"/>
      <c r="J276" s="161" t="s">
        <v>28</v>
      </c>
      <c r="K276" s="161"/>
      <c r="L276" s="161" t="s">
        <v>29</v>
      </c>
      <c r="M276" s="160">
        <v>176.44</v>
      </c>
      <c r="P276" s="51"/>
      <c r="Q276" s="55"/>
    </row>
    <row r="277" spans="1:17" ht="60.75" thickBot="1">
      <c r="A277" s="240"/>
      <c r="B277" s="140" t="s">
        <v>30</v>
      </c>
      <c r="C277" s="140" t="s">
        <v>31</v>
      </c>
      <c r="D277" s="140" t="s">
        <v>32</v>
      </c>
      <c r="E277" s="247" t="s">
        <v>33</v>
      </c>
      <c r="F277" s="247"/>
      <c r="G277" s="248"/>
      <c r="H277" s="249"/>
      <c r="I277" s="250"/>
      <c r="J277" s="164" t="s">
        <v>368</v>
      </c>
      <c r="K277" s="165"/>
      <c r="L277" s="165" t="s">
        <v>29</v>
      </c>
      <c r="M277" s="160">
        <v>404.97</v>
      </c>
      <c r="P277" s="49" t="b">
        <v>0</v>
      </c>
      <c r="Q277" s="59" t="str">
        <f>CONCATENATE("OCTOBER 1, ",$M$7-1," -MARCH 31, ",$M$7)</f>
        <v>OCTOBER 1, 2020 -MARCH 31, 2021</v>
      </c>
    </row>
    <row r="278" spans="1:17" ht="45.75" thickBot="1">
      <c r="A278" s="241"/>
      <c r="B278" s="127" t="s">
        <v>375</v>
      </c>
      <c r="C278" s="127" t="s">
        <v>374</v>
      </c>
      <c r="D278" s="143">
        <v>44400</v>
      </c>
      <c r="E278" s="129" t="s">
        <v>37</v>
      </c>
      <c r="F278" s="131" t="s">
        <v>376</v>
      </c>
      <c r="G278" s="257"/>
      <c r="H278" s="258"/>
      <c r="I278" s="259"/>
      <c r="J278" s="164" t="s">
        <v>39</v>
      </c>
      <c r="K278" s="165"/>
      <c r="L278" s="165" t="s">
        <v>29</v>
      </c>
      <c r="M278" s="160">
        <v>64</v>
      </c>
      <c r="P278" s="49" t="b">
        <v>1</v>
      </c>
      <c r="Q278" s="59" t="str">
        <f>CONCATENATE("APRIL 1 - SEPTEMBER 30, ", $M$7)</f>
        <v>APRIL 1 - SEPTEMBER 30, 2021</v>
      </c>
    </row>
    <row r="279" spans="1:17" ht="24" thickTop="1" thickBot="1">
      <c r="A279" s="239">
        <f t="shared" ref="A279" si="17">A275+1</f>
        <v>66</v>
      </c>
      <c r="B279" s="139" t="s">
        <v>20</v>
      </c>
      <c r="C279" s="139" t="s">
        <v>21</v>
      </c>
      <c r="D279" s="139" t="s">
        <v>22</v>
      </c>
      <c r="E279" s="242" t="s">
        <v>23</v>
      </c>
      <c r="F279" s="242"/>
      <c r="G279" s="242" t="s">
        <v>13</v>
      </c>
      <c r="H279" s="243"/>
      <c r="I279" s="110"/>
      <c r="J279" s="118" t="s">
        <v>40</v>
      </c>
      <c r="K279" s="119"/>
      <c r="L279" s="119"/>
      <c r="M279" s="120"/>
      <c r="P279" s="49" t="b">
        <v>0</v>
      </c>
      <c r="Q279" s="55"/>
    </row>
    <row r="280" spans="1:17" ht="23.25" thickBot="1">
      <c r="A280" s="240"/>
      <c r="B280" s="121" t="s">
        <v>377</v>
      </c>
      <c r="C280" s="121" t="s">
        <v>378</v>
      </c>
      <c r="D280" s="122">
        <v>44370</v>
      </c>
      <c r="E280" s="121"/>
      <c r="F280" s="121" t="s">
        <v>379</v>
      </c>
      <c r="G280" s="244" t="s">
        <v>380</v>
      </c>
      <c r="H280" s="245"/>
      <c r="I280" s="246"/>
      <c r="J280" s="161" t="s">
        <v>28</v>
      </c>
      <c r="K280" s="161"/>
      <c r="L280" s="161" t="s">
        <v>29</v>
      </c>
      <c r="M280" s="160">
        <v>9737</v>
      </c>
      <c r="P280" s="50">
        <v>1</v>
      </c>
      <c r="Q280" s="52"/>
    </row>
    <row r="281" spans="1:17" ht="23.25" thickBot="1">
      <c r="A281" s="240"/>
      <c r="B281" s="140" t="s">
        <v>30</v>
      </c>
      <c r="C281" s="140" t="s">
        <v>31</v>
      </c>
      <c r="D281" s="140" t="s">
        <v>32</v>
      </c>
      <c r="E281" s="247" t="s">
        <v>33</v>
      </c>
      <c r="F281" s="247"/>
      <c r="G281" s="248"/>
      <c r="H281" s="249"/>
      <c r="I281" s="250"/>
      <c r="J281" s="164" t="s">
        <v>368</v>
      </c>
      <c r="K281" s="165"/>
      <c r="L281" s="165" t="s">
        <v>29</v>
      </c>
      <c r="M281" s="160">
        <v>1494</v>
      </c>
    </row>
    <row r="282" spans="1:17" ht="23.25" thickBot="1">
      <c r="A282" s="241"/>
      <c r="B282" s="127" t="s">
        <v>381</v>
      </c>
      <c r="C282" s="127" t="s">
        <v>380</v>
      </c>
      <c r="D282" s="143">
        <v>44392</v>
      </c>
      <c r="E282" s="129" t="s">
        <v>37</v>
      </c>
      <c r="F282" s="131" t="s">
        <v>382</v>
      </c>
      <c r="G282" s="257"/>
      <c r="H282" s="258"/>
      <c r="I282" s="259"/>
      <c r="J282" s="164" t="s">
        <v>39</v>
      </c>
      <c r="K282" s="165" t="s">
        <v>29</v>
      </c>
      <c r="L282" s="165"/>
      <c r="M282" s="160">
        <v>2500</v>
      </c>
    </row>
    <row r="283" spans="1:17" ht="24" thickTop="1" thickBot="1">
      <c r="A283" s="239">
        <f t="shared" ref="A283" si="18">A279+1</f>
        <v>67</v>
      </c>
      <c r="B283" s="139" t="s">
        <v>20</v>
      </c>
      <c r="C283" s="139" t="s">
        <v>21</v>
      </c>
      <c r="D283" s="139" t="s">
        <v>22</v>
      </c>
      <c r="E283" s="242" t="s">
        <v>23</v>
      </c>
      <c r="F283" s="242"/>
      <c r="G283" s="242" t="s">
        <v>13</v>
      </c>
      <c r="H283" s="243"/>
      <c r="I283" s="110"/>
      <c r="J283" s="118" t="s">
        <v>40</v>
      </c>
      <c r="K283" s="119"/>
      <c r="L283" s="119"/>
      <c r="M283" s="120"/>
    </row>
    <row r="284" spans="1:17" ht="15.75" thickBot="1">
      <c r="A284" s="240"/>
      <c r="B284" s="121" t="s">
        <v>383</v>
      </c>
      <c r="C284" s="121" t="s">
        <v>384</v>
      </c>
      <c r="D284" s="122">
        <v>44452</v>
      </c>
      <c r="E284" s="121"/>
      <c r="F284" s="121" t="s">
        <v>385</v>
      </c>
      <c r="G284" s="244" t="s">
        <v>386</v>
      </c>
      <c r="H284" s="245"/>
      <c r="I284" s="246"/>
      <c r="J284" s="161" t="s">
        <v>28</v>
      </c>
      <c r="K284" s="161" t="s">
        <v>29</v>
      </c>
      <c r="L284" s="161"/>
      <c r="M284" s="160">
        <v>160</v>
      </c>
    </row>
    <row r="285" spans="1:17" ht="23.25" thickBot="1">
      <c r="A285" s="240"/>
      <c r="B285" s="140" t="s">
        <v>30</v>
      </c>
      <c r="C285" s="140" t="s">
        <v>31</v>
      </c>
      <c r="D285" s="140" t="s">
        <v>32</v>
      </c>
      <c r="E285" s="247" t="s">
        <v>33</v>
      </c>
      <c r="F285" s="247"/>
      <c r="G285" s="248"/>
      <c r="H285" s="249"/>
      <c r="I285" s="250"/>
      <c r="J285" s="164" t="s">
        <v>368</v>
      </c>
      <c r="K285" s="165" t="s">
        <v>29</v>
      </c>
      <c r="L285" s="165"/>
      <c r="M285" s="160">
        <f>459+79+37.09</f>
        <v>575.09</v>
      </c>
    </row>
    <row r="286" spans="1:17" ht="23.25" thickBot="1">
      <c r="A286" s="241"/>
      <c r="B286" s="127" t="s">
        <v>387</v>
      </c>
      <c r="C286" s="127" t="s">
        <v>386</v>
      </c>
      <c r="D286" s="143">
        <v>44452</v>
      </c>
      <c r="E286" s="129" t="s">
        <v>37</v>
      </c>
      <c r="F286" s="131" t="s">
        <v>388</v>
      </c>
      <c r="G286" s="257"/>
      <c r="H286" s="258"/>
      <c r="I286" s="259"/>
      <c r="J286" s="164" t="s">
        <v>39</v>
      </c>
      <c r="K286" s="165" t="s">
        <v>29</v>
      </c>
      <c r="L286" s="165"/>
      <c r="M286" s="160">
        <v>138</v>
      </c>
    </row>
    <row r="287" spans="1:17" ht="24" thickTop="1" thickBot="1">
      <c r="A287" s="239">
        <f t="shared" ref="A287" si="19">A283+1</f>
        <v>68</v>
      </c>
      <c r="B287" s="139" t="s">
        <v>20</v>
      </c>
      <c r="C287" s="139" t="s">
        <v>21</v>
      </c>
      <c r="D287" s="139" t="s">
        <v>22</v>
      </c>
      <c r="E287" s="242" t="s">
        <v>23</v>
      </c>
      <c r="F287" s="242"/>
      <c r="G287" s="242" t="s">
        <v>13</v>
      </c>
      <c r="H287" s="243"/>
      <c r="I287" s="110"/>
      <c r="J287" s="118" t="s">
        <v>40</v>
      </c>
      <c r="K287" s="119"/>
      <c r="L287" s="119"/>
      <c r="M287" s="120"/>
    </row>
    <row r="288" spans="1:17" ht="23.25" thickBot="1">
      <c r="A288" s="240"/>
      <c r="B288" s="121" t="s">
        <v>389</v>
      </c>
      <c r="C288" s="121" t="s">
        <v>390</v>
      </c>
      <c r="D288" s="122">
        <v>44408</v>
      </c>
      <c r="E288" s="121"/>
      <c r="F288" s="121" t="s">
        <v>391</v>
      </c>
      <c r="G288" s="244" t="s">
        <v>392</v>
      </c>
      <c r="H288" s="245"/>
      <c r="I288" s="246"/>
      <c r="J288" s="123" t="s">
        <v>28</v>
      </c>
      <c r="K288" s="123"/>
      <c r="L288" s="123" t="s">
        <v>29</v>
      </c>
      <c r="M288" s="160">
        <v>750</v>
      </c>
    </row>
    <row r="289" spans="1:13" ht="23.25" thickBot="1">
      <c r="A289" s="240"/>
      <c r="B289" s="140" t="s">
        <v>30</v>
      </c>
      <c r="C289" s="140" t="s">
        <v>31</v>
      </c>
      <c r="D289" s="140" t="s">
        <v>32</v>
      </c>
      <c r="E289" s="247" t="s">
        <v>33</v>
      </c>
      <c r="F289" s="247"/>
      <c r="G289" s="248"/>
      <c r="H289" s="249"/>
      <c r="I289" s="250"/>
      <c r="J289" s="124" t="s">
        <v>368</v>
      </c>
      <c r="K289" s="125"/>
      <c r="L289" s="125" t="s">
        <v>29</v>
      </c>
      <c r="M289" s="160">
        <v>600</v>
      </c>
    </row>
    <row r="290" spans="1:13" ht="45.75" thickBot="1">
      <c r="A290" s="241"/>
      <c r="B290" s="127" t="s">
        <v>393</v>
      </c>
      <c r="C290" s="127" t="s">
        <v>394</v>
      </c>
      <c r="D290" s="143">
        <v>44417</v>
      </c>
      <c r="E290" s="129" t="s">
        <v>37</v>
      </c>
      <c r="F290" s="131" t="s">
        <v>395</v>
      </c>
      <c r="G290" s="257"/>
      <c r="H290" s="258"/>
      <c r="I290" s="259"/>
      <c r="J290" s="124" t="s">
        <v>39</v>
      </c>
      <c r="K290" s="125"/>
      <c r="L290" s="125" t="s">
        <v>29</v>
      </c>
      <c r="M290" s="160">
        <v>420</v>
      </c>
    </row>
    <row r="291" spans="1:13" ht="24" thickTop="1" thickBot="1">
      <c r="A291" s="239">
        <f t="shared" ref="A291" si="20">A287+1</f>
        <v>69</v>
      </c>
      <c r="B291" s="139" t="s">
        <v>20</v>
      </c>
      <c r="C291" s="139" t="s">
        <v>21</v>
      </c>
      <c r="D291" s="139" t="s">
        <v>22</v>
      </c>
      <c r="E291" s="242" t="s">
        <v>23</v>
      </c>
      <c r="F291" s="242"/>
      <c r="G291" s="242" t="s">
        <v>13</v>
      </c>
      <c r="H291" s="243"/>
      <c r="I291" s="110"/>
      <c r="J291" s="118" t="s">
        <v>40</v>
      </c>
      <c r="K291" s="119"/>
      <c r="L291" s="119"/>
      <c r="M291" s="120"/>
    </row>
    <row r="292" spans="1:13" ht="23.25" thickBot="1">
      <c r="A292" s="240"/>
      <c r="B292" s="121" t="s">
        <v>396</v>
      </c>
      <c r="C292" s="121" t="s">
        <v>397</v>
      </c>
      <c r="D292" s="122">
        <v>44371</v>
      </c>
      <c r="E292" s="121"/>
      <c r="F292" s="121" t="s">
        <v>351</v>
      </c>
      <c r="G292" s="244" t="s">
        <v>398</v>
      </c>
      <c r="H292" s="245"/>
      <c r="I292" s="246"/>
      <c r="J292" s="161" t="s">
        <v>28</v>
      </c>
      <c r="K292" s="123"/>
      <c r="L292" s="161" t="s">
        <v>29</v>
      </c>
      <c r="M292" s="160">
        <v>110</v>
      </c>
    </row>
    <row r="293" spans="1:13" ht="23.25" thickBot="1">
      <c r="A293" s="240"/>
      <c r="B293" s="140" t="s">
        <v>30</v>
      </c>
      <c r="C293" s="140" t="s">
        <v>31</v>
      </c>
      <c r="D293" s="140" t="s">
        <v>32</v>
      </c>
      <c r="E293" s="247" t="s">
        <v>33</v>
      </c>
      <c r="F293" s="247"/>
      <c r="G293" s="248"/>
      <c r="H293" s="249"/>
      <c r="I293" s="250"/>
      <c r="J293" s="164" t="s">
        <v>368</v>
      </c>
      <c r="K293" s="125"/>
      <c r="L293" s="165" t="s">
        <v>29</v>
      </c>
      <c r="M293" s="160">
        <v>310</v>
      </c>
    </row>
    <row r="294" spans="1:13" ht="34.5" thickBot="1">
      <c r="A294" s="241"/>
      <c r="B294" s="127" t="s">
        <v>399</v>
      </c>
      <c r="C294" s="127" t="s">
        <v>400</v>
      </c>
      <c r="D294" s="143">
        <v>44372</v>
      </c>
      <c r="E294" s="129" t="s">
        <v>37</v>
      </c>
      <c r="F294" s="131" t="s">
        <v>401</v>
      </c>
      <c r="G294" s="257"/>
      <c r="H294" s="258"/>
      <c r="I294" s="259"/>
      <c r="J294" s="164" t="s">
        <v>39</v>
      </c>
      <c r="K294" s="125"/>
      <c r="L294" s="165" t="s">
        <v>29</v>
      </c>
      <c r="M294" s="160">
        <v>40</v>
      </c>
    </row>
    <row r="295" spans="1:13" ht="24" thickTop="1" thickBot="1">
      <c r="A295" s="239">
        <f t="shared" ref="A295" si="21">A291+1</f>
        <v>70</v>
      </c>
      <c r="B295" s="139" t="s">
        <v>20</v>
      </c>
      <c r="C295" s="139" t="s">
        <v>21</v>
      </c>
      <c r="D295" s="139" t="s">
        <v>22</v>
      </c>
      <c r="E295" s="242" t="s">
        <v>23</v>
      </c>
      <c r="F295" s="242"/>
      <c r="G295" s="242" t="s">
        <v>13</v>
      </c>
      <c r="H295" s="243"/>
      <c r="I295" s="110"/>
      <c r="J295" s="118" t="s">
        <v>40</v>
      </c>
      <c r="K295" s="119"/>
      <c r="L295" s="119"/>
      <c r="M295" s="120"/>
    </row>
    <row r="296" spans="1:13" ht="23.25" thickBot="1">
      <c r="A296" s="240"/>
      <c r="B296" s="121" t="s">
        <v>402</v>
      </c>
      <c r="C296" s="121" t="s">
        <v>403</v>
      </c>
      <c r="D296" s="122">
        <v>44449</v>
      </c>
      <c r="E296" s="121"/>
      <c r="F296" s="121" t="s">
        <v>404</v>
      </c>
      <c r="G296" s="244" t="s">
        <v>405</v>
      </c>
      <c r="H296" s="245"/>
      <c r="I296" s="246"/>
      <c r="J296" s="123" t="s">
        <v>368</v>
      </c>
      <c r="K296" s="123"/>
      <c r="L296" s="123" t="s">
        <v>29</v>
      </c>
      <c r="M296" s="160">
        <v>385</v>
      </c>
    </row>
    <row r="297" spans="1:13" ht="23.25" thickBot="1">
      <c r="A297" s="240"/>
      <c r="B297" s="140" t="s">
        <v>30</v>
      </c>
      <c r="C297" s="140" t="s">
        <v>31</v>
      </c>
      <c r="D297" s="140" t="s">
        <v>32</v>
      </c>
      <c r="E297" s="247" t="s">
        <v>33</v>
      </c>
      <c r="F297" s="247"/>
      <c r="G297" s="248"/>
      <c r="H297" s="249"/>
      <c r="I297" s="250"/>
      <c r="J297" s="124" t="s">
        <v>41</v>
      </c>
      <c r="K297" s="125"/>
      <c r="L297" s="125"/>
      <c r="M297" s="126"/>
    </row>
    <row r="298" spans="1:13" ht="23.25" thickBot="1">
      <c r="A298" s="241"/>
      <c r="B298" s="127" t="s">
        <v>357</v>
      </c>
      <c r="C298" s="127" t="s">
        <v>406</v>
      </c>
      <c r="D298" s="143">
        <v>44450</v>
      </c>
      <c r="E298" s="129" t="s">
        <v>37</v>
      </c>
      <c r="F298" s="131" t="s">
        <v>407</v>
      </c>
      <c r="G298" s="257"/>
      <c r="H298" s="258"/>
      <c r="I298" s="259"/>
      <c r="J298" s="124" t="s">
        <v>42</v>
      </c>
      <c r="K298" s="125"/>
      <c r="L298" s="125"/>
      <c r="M298" s="126"/>
    </row>
    <row r="299" spans="1:13" ht="24" thickTop="1" thickBot="1">
      <c r="A299" s="239">
        <f t="shared" ref="A299" si="22">A295+1</f>
        <v>71</v>
      </c>
      <c r="B299" s="139" t="s">
        <v>20</v>
      </c>
      <c r="C299" s="139" t="s">
        <v>21</v>
      </c>
      <c r="D299" s="139" t="s">
        <v>22</v>
      </c>
      <c r="E299" s="242" t="s">
        <v>23</v>
      </c>
      <c r="F299" s="242"/>
      <c r="G299" s="242" t="s">
        <v>13</v>
      </c>
      <c r="H299" s="243"/>
      <c r="I299" s="110"/>
      <c r="J299" s="118" t="s">
        <v>40</v>
      </c>
      <c r="K299" s="119"/>
      <c r="L299" s="119"/>
      <c r="M299" s="120"/>
    </row>
    <row r="300" spans="1:13" ht="23.25" thickBot="1">
      <c r="A300" s="240"/>
      <c r="B300" s="121" t="s">
        <v>408</v>
      </c>
      <c r="C300" s="148" t="s">
        <v>403</v>
      </c>
      <c r="D300" s="122">
        <v>44449</v>
      </c>
      <c r="E300" s="148"/>
      <c r="F300" s="148" t="s">
        <v>404</v>
      </c>
      <c r="G300" s="244" t="s">
        <v>405</v>
      </c>
      <c r="H300" s="245"/>
      <c r="I300" s="246"/>
      <c r="J300" s="161" t="s">
        <v>368</v>
      </c>
      <c r="K300" s="161"/>
      <c r="L300" s="161" t="s">
        <v>29</v>
      </c>
      <c r="M300" s="160">
        <v>385</v>
      </c>
    </row>
    <row r="301" spans="1:13" ht="23.25" thickBot="1">
      <c r="A301" s="240"/>
      <c r="B301" s="140" t="s">
        <v>30</v>
      </c>
      <c r="C301" s="140" t="s">
        <v>31</v>
      </c>
      <c r="D301" s="140" t="s">
        <v>32</v>
      </c>
      <c r="E301" s="247" t="s">
        <v>33</v>
      </c>
      <c r="F301" s="247"/>
      <c r="G301" s="248"/>
      <c r="H301" s="249"/>
      <c r="I301" s="250"/>
      <c r="J301" s="124" t="s">
        <v>41</v>
      </c>
      <c r="K301" s="125"/>
      <c r="L301" s="125"/>
      <c r="M301" s="126"/>
    </row>
    <row r="302" spans="1:13" ht="23.25" thickBot="1">
      <c r="A302" s="241"/>
      <c r="B302" s="149" t="s">
        <v>357</v>
      </c>
      <c r="C302" s="149" t="s">
        <v>406</v>
      </c>
      <c r="D302" s="162">
        <v>44450</v>
      </c>
      <c r="E302" s="163" t="s">
        <v>37</v>
      </c>
      <c r="F302" s="151" t="s">
        <v>407</v>
      </c>
      <c r="G302" s="257"/>
      <c r="H302" s="258"/>
      <c r="I302" s="259"/>
      <c r="J302" s="124" t="s">
        <v>42</v>
      </c>
      <c r="K302" s="125"/>
      <c r="L302" s="125"/>
      <c r="M302" s="126"/>
    </row>
    <row r="303" spans="1:13" ht="24" thickTop="1" thickBot="1">
      <c r="A303" s="239">
        <f t="shared" ref="A303" si="23">A299+1</f>
        <v>72</v>
      </c>
      <c r="B303" s="139" t="s">
        <v>20</v>
      </c>
      <c r="C303" s="139" t="s">
        <v>21</v>
      </c>
      <c r="D303" s="139" t="s">
        <v>22</v>
      </c>
      <c r="E303" s="242" t="s">
        <v>23</v>
      </c>
      <c r="F303" s="242"/>
      <c r="G303" s="242" t="s">
        <v>13</v>
      </c>
      <c r="H303" s="243"/>
      <c r="I303" s="110"/>
      <c r="J303" s="118" t="s">
        <v>40</v>
      </c>
      <c r="K303" s="119"/>
      <c r="L303" s="119"/>
      <c r="M303" s="120"/>
    </row>
    <row r="304" spans="1:13" ht="23.25" thickBot="1">
      <c r="A304" s="240"/>
      <c r="B304" s="121" t="s">
        <v>409</v>
      </c>
      <c r="C304" s="148" t="s">
        <v>403</v>
      </c>
      <c r="D304" s="122">
        <v>44449</v>
      </c>
      <c r="E304" s="148"/>
      <c r="F304" s="148" t="s">
        <v>404</v>
      </c>
      <c r="G304" s="244" t="s">
        <v>405</v>
      </c>
      <c r="H304" s="245"/>
      <c r="I304" s="246"/>
      <c r="J304" s="161" t="s">
        <v>368</v>
      </c>
      <c r="K304" s="161"/>
      <c r="L304" s="161" t="s">
        <v>29</v>
      </c>
      <c r="M304" s="160">
        <v>385</v>
      </c>
    </row>
    <row r="305" spans="1:13" ht="23.25" thickBot="1">
      <c r="A305" s="240"/>
      <c r="B305" s="140" t="s">
        <v>30</v>
      </c>
      <c r="C305" s="140" t="s">
        <v>31</v>
      </c>
      <c r="D305" s="140" t="s">
        <v>32</v>
      </c>
      <c r="E305" s="247" t="s">
        <v>33</v>
      </c>
      <c r="F305" s="247"/>
      <c r="G305" s="248"/>
      <c r="H305" s="249"/>
      <c r="I305" s="250"/>
      <c r="J305" s="124" t="s">
        <v>41</v>
      </c>
      <c r="K305" s="125"/>
      <c r="L305" s="125"/>
      <c r="M305" s="126"/>
    </row>
    <row r="306" spans="1:13" ht="23.25" thickBot="1">
      <c r="A306" s="241"/>
      <c r="B306" s="149" t="s">
        <v>357</v>
      </c>
      <c r="C306" s="149" t="s">
        <v>406</v>
      </c>
      <c r="D306" s="162">
        <v>44450</v>
      </c>
      <c r="E306" s="163" t="s">
        <v>37</v>
      </c>
      <c r="F306" s="151" t="s">
        <v>407</v>
      </c>
      <c r="G306" s="257"/>
      <c r="H306" s="258"/>
      <c r="I306" s="259"/>
      <c r="J306" s="124" t="s">
        <v>42</v>
      </c>
      <c r="K306" s="125"/>
      <c r="L306" s="125"/>
      <c r="M306" s="126"/>
    </row>
    <row r="307" spans="1:13" ht="24" thickTop="1" thickBot="1">
      <c r="A307" s="239">
        <f t="shared" ref="A307" si="24">A303+1</f>
        <v>73</v>
      </c>
      <c r="B307" s="139" t="s">
        <v>20</v>
      </c>
      <c r="C307" s="139" t="s">
        <v>21</v>
      </c>
      <c r="D307" s="139" t="s">
        <v>22</v>
      </c>
      <c r="E307" s="242" t="s">
        <v>23</v>
      </c>
      <c r="F307" s="242"/>
      <c r="G307" s="242" t="s">
        <v>13</v>
      </c>
      <c r="H307" s="243"/>
      <c r="I307" s="110"/>
      <c r="J307" s="118" t="s">
        <v>40</v>
      </c>
      <c r="K307" s="119"/>
      <c r="L307" s="119"/>
      <c r="M307" s="120"/>
    </row>
    <row r="308" spans="1:13" ht="23.25" thickBot="1">
      <c r="A308" s="240"/>
      <c r="B308" s="121" t="s">
        <v>410</v>
      </c>
      <c r="C308" s="148" t="s">
        <v>403</v>
      </c>
      <c r="D308" s="122">
        <v>44449</v>
      </c>
      <c r="E308" s="148"/>
      <c r="F308" s="148" t="s">
        <v>404</v>
      </c>
      <c r="G308" s="244" t="s">
        <v>405</v>
      </c>
      <c r="H308" s="245"/>
      <c r="I308" s="246"/>
      <c r="J308" s="161" t="s">
        <v>368</v>
      </c>
      <c r="K308" s="161"/>
      <c r="L308" s="161" t="s">
        <v>29</v>
      </c>
      <c r="M308" s="160">
        <v>385</v>
      </c>
    </row>
    <row r="309" spans="1:13" ht="23.25" thickBot="1">
      <c r="A309" s="240"/>
      <c r="B309" s="140" t="s">
        <v>30</v>
      </c>
      <c r="C309" s="140" t="s">
        <v>31</v>
      </c>
      <c r="D309" s="140" t="s">
        <v>32</v>
      </c>
      <c r="E309" s="247" t="s">
        <v>33</v>
      </c>
      <c r="F309" s="247"/>
      <c r="G309" s="248"/>
      <c r="H309" s="249"/>
      <c r="I309" s="250"/>
      <c r="J309" s="124" t="s">
        <v>41</v>
      </c>
      <c r="K309" s="125"/>
      <c r="L309" s="125"/>
      <c r="M309" s="126"/>
    </row>
    <row r="310" spans="1:13" ht="23.25" thickBot="1">
      <c r="A310" s="241"/>
      <c r="B310" s="149" t="s">
        <v>357</v>
      </c>
      <c r="C310" s="149" t="s">
        <v>406</v>
      </c>
      <c r="D310" s="162">
        <v>44450</v>
      </c>
      <c r="E310" s="163" t="s">
        <v>37</v>
      </c>
      <c r="F310" s="151" t="s">
        <v>407</v>
      </c>
      <c r="G310" s="257"/>
      <c r="H310" s="258"/>
      <c r="I310" s="259"/>
      <c r="J310" s="124" t="s">
        <v>42</v>
      </c>
      <c r="K310" s="125"/>
      <c r="L310" s="125"/>
      <c r="M310" s="126"/>
    </row>
    <row r="311" spans="1:13" ht="24" thickTop="1" thickBot="1">
      <c r="A311" s="239">
        <f t="shared" ref="A311" si="25">A307+1</f>
        <v>74</v>
      </c>
      <c r="B311" s="139" t="s">
        <v>20</v>
      </c>
      <c r="C311" s="139" t="s">
        <v>21</v>
      </c>
      <c r="D311" s="139" t="s">
        <v>22</v>
      </c>
      <c r="E311" s="242" t="s">
        <v>23</v>
      </c>
      <c r="F311" s="242"/>
      <c r="G311" s="242" t="s">
        <v>13</v>
      </c>
      <c r="H311" s="243"/>
      <c r="I311" s="110"/>
      <c r="J311" s="118" t="s">
        <v>40</v>
      </c>
      <c r="K311" s="119"/>
      <c r="L311" s="119"/>
      <c r="M311" s="120"/>
    </row>
    <row r="312" spans="1:13" ht="23.25" thickBot="1">
      <c r="A312" s="240"/>
      <c r="B312" s="121" t="s">
        <v>411</v>
      </c>
      <c r="C312" s="148" t="s">
        <v>403</v>
      </c>
      <c r="D312" s="122">
        <v>44449</v>
      </c>
      <c r="E312" s="148"/>
      <c r="F312" s="148" t="s">
        <v>404</v>
      </c>
      <c r="G312" s="244" t="s">
        <v>405</v>
      </c>
      <c r="H312" s="245"/>
      <c r="I312" s="246"/>
      <c r="J312" s="161" t="s">
        <v>368</v>
      </c>
      <c r="K312" s="161"/>
      <c r="L312" s="161" t="s">
        <v>29</v>
      </c>
      <c r="M312" s="160">
        <v>385</v>
      </c>
    </row>
    <row r="313" spans="1:13" ht="23.25" thickBot="1">
      <c r="A313" s="240"/>
      <c r="B313" s="140" t="s">
        <v>30</v>
      </c>
      <c r="C313" s="140" t="s">
        <v>31</v>
      </c>
      <c r="D313" s="140" t="s">
        <v>32</v>
      </c>
      <c r="E313" s="247" t="s">
        <v>33</v>
      </c>
      <c r="F313" s="247"/>
      <c r="G313" s="248"/>
      <c r="H313" s="249"/>
      <c r="I313" s="250"/>
      <c r="J313" s="124" t="s">
        <v>41</v>
      </c>
      <c r="K313" s="125"/>
      <c r="L313" s="125"/>
      <c r="M313" s="126"/>
    </row>
    <row r="314" spans="1:13" ht="23.25" thickBot="1">
      <c r="A314" s="241"/>
      <c r="B314" s="149" t="s">
        <v>357</v>
      </c>
      <c r="C314" s="149" t="s">
        <v>406</v>
      </c>
      <c r="D314" s="162">
        <v>44450</v>
      </c>
      <c r="E314" s="163" t="s">
        <v>37</v>
      </c>
      <c r="F314" s="151" t="s">
        <v>407</v>
      </c>
      <c r="G314" s="257"/>
      <c r="H314" s="258"/>
      <c r="I314" s="259"/>
      <c r="J314" s="124" t="s">
        <v>42</v>
      </c>
      <c r="K314" s="125"/>
      <c r="L314" s="125"/>
      <c r="M314" s="126"/>
    </row>
    <row r="315" spans="1:13" ht="24" thickTop="1" thickBot="1">
      <c r="A315" s="239">
        <f t="shared" ref="A315" si="26">A311+1</f>
        <v>75</v>
      </c>
      <c r="B315" s="139" t="s">
        <v>20</v>
      </c>
      <c r="C315" s="139" t="s">
        <v>21</v>
      </c>
      <c r="D315" s="139" t="s">
        <v>22</v>
      </c>
      <c r="E315" s="242" t="s">
        <v>23</v>
      </c>
      <c r="F315" s="242"/>
      <c r="G315" s="242" t="s">
        <v>13</v>
      </c>
      <c r="H315" s="243"/>
      <c r="I315" s="110"/>
      <c r="J315" s="118" t="s">
        <v>40</v>
      </c>
      <c r="K315" s="119"/>
      <c r="L315" s="119"/>
      <c r="M315" s="120"/>
    </row>
    <row r="316" spans="1:13" ht="23.25" thickBot="1">
      <c r="A316" s="240"/>
      <c r="B316" s="121" t="s">
        <v>412</v>
      </c>
      <c r="C316" s="148" t="s">
        <v>403</v>
      </c>
      <c r="D316" s="122">
        <v>44449</v>
      </c>
      <c r="E316" s="148"/>
      <c r="F316" s="148" t="s">
        <v>404</v>
      </c>
      <c r="G316" s="244" t="s">
        <v>405</v>
      </c>
      <c r="H316" s="245"/>
      <c r="I316" s="246"/>
      <c r="J316" s="161" t="s">
        <v>368</v>
      </c>
      <c r="K316" s="161"/>
      <c r="L316" s="161" t="s">
        <v>29</v>
      </c>
      <c r="M316" s="160">
        <v>385</v>
      </c>
    </row>
    <row r="317" spans="1:13" ht="23.25" thickBot="1">
      <c r="A317" s="240"/>
      <c r="B317" s="140" t="s">
        <v>30</v>
      </c>
      <c r="C317" s="140" t="s">
        <v>31</v>
      </c>
      <c r="D317" s="140" t="s">
        <v>32</v>
      </c>
      <c r="E317" s="247" t="s">
        <v>33</v>
      </c>
      <c r="F317" s="247"/>
      <c r="G317" s="248"/>
      <c r="H317" s="249"/>
      <c r="I317" s="250"/>
      <c r="J317" s="124" t="s">
        <v>41</v>
      </c>
      <c r="K317" s="125"/>
      <c r="L317" s="125"/>
      <c r="M317" s="126"/>
    </row>
    <row r="318" spans="1:13" ht="23.25" thickBot="1">
      <c r="A318" s="241"/>
      <c r="B318" s="149" t="s">
        <v>357</v>
      </c>
      <c r="C318" s="149" t="s">
        <v>406</v>
      </c>
      <c r="D318" s="162">
        <v>44450</v>
      </c>
      <c r="E318" s="163" t="s">
        <v>37</v>
      </c>
      <c r="F318" s="151" t="s">
        <v>407</v>
      </c>
      <c r="G318" s="257"/>
      <c r="H318" s="258"/>
      <c r="I318" s="259"/>
      <c r="J318" s="124" t="s">
        <v>42</v>
      </c>
      <c r="K318" s="125"/>
      <c r="L318" s="125"/>
      <c r="M318" s="126"/>
    </row>
    <row r="319" spans="1:13" ht="24" thickTop="1" thickBot="1">
      <c r="A319" s="239">
        <f t="shared" ref="A319" si="27">A315+1</f>
        <v>76</v>
      </c>
      <c r="B319" s="139" t="s">
        <v>20</v>
      </c>
      <c r="C319" s="139" t="s">
        <v>21</v>
      </c>
      <c r="D319" s="139" t="s">
        <v>22</v>
      </c>
      <c r="E319" s="242" t="s">
        <v>23</v>
      </c>
      <c r="F319" s="242"/>
      <c r="G319" s="242" t="s">
        <v>13</v>
      </c>
      <c r="H319" s="243"/>
      <c r="I319" s="110"/>
      <c r="J319" s="118" t="s">
        <v>40</v>
      </c>
      <c r="K319" s="119"/>
      <c r="L319" s="119"/>
      <c r="M319" s="120"/>
    </row>
    <row r="320" spans="1:13" ht="23.25" thickBot="1">
      <c r="A320" s="240"/>
      <c r="B320" s="121" t="s">
        <v>413</v>
      </c>
      <c r="C320" s="148" t="s">
        <v>403</v>
      </c>
      <c r="D320" s="122">
        <v>44449</v>
      </c>
      <c r="E320" s="148"/>
      <c r="F320" s="148" t="s">
        <v>404</v>
      </c>
      <c r="G320" s="244" t="s">
        <v>405</v>
      </c>
      <c r="H320" s="245"/>
      <c r="I320" s="246"/>
      <c r="J320" s="161" t="s">
        <v>368</v>
      </c>
      <c r="K320" s="161"/>
      <c r="L320" s="161" t="s">
        <v>29</v>
      </c>
      <c r="M320" s="160">
        <v>385</v>
      </c>
    </row>
    <row r="321" spans="1:13" ht="23.25" thickBot="1">
      <c r="A321" s="240"/>
      <c r="B321" s="140" t="s">
        <v>30</v>
      </c>
      <c r="C321" s="140" t="s">
        <v>31</v>
      </c>
      <c r="D321" s="140" t="s">
        <v>32</v>
      </c>
      <c r="E321" s="247" t="s">
        <v>33</v>
      </c>
      <c r="F321" s="247"/>
      <c r="G321" s="248"/>
      <c r="H321" s="249"/>
      <c r="I321" s="250"/>
      <c r="J321" s="124" t="s">
        <v>41</v>
      </c>
      <c r="K321" s="125"/>
      <c r="L321" s="125"/>
      <c r="M321" s="126"/>
    </row>
    <row r="322" spans="1:13" ht="23.25" thickBot="1">
      <c r="A322" s="241"/>
      <c r="B322" s="149" t="s">
        <v>357</v>
      </c>
      <c r="C322" s="149" t="s">
        <v>406</v>
      </c>
      <c r="D322" s="162">
        <v>44450</v>
      </c>
      <c r="E322" s="163" t="s">
        <v>37</v>
      </c>
      <c r="F322" s="151" t="s">
        <v>407</v>
      </c>
      <c r="G322" s="257"/>
      <c r="H322" s="258"/>
      <c r="I322" s="259"/>
      <c r="J322" s="124" t="s">
        <v>42</v>
      </c>
      <c r="K322" s="125"/>
      <c r="L322" s="125"/>
      <c r="M322" s="126"/>
    </row>
    <row r="323" spans="1:13" ht="24" thickTop="1" thickBot="1">
      <c r="A323" s="239">
        <f t="shared" ref="A323" si="28">A319+1</f>
        <v>77</v>
      </c>
      <c r="B323" s="139" t="s">
        <v>20</v>
      </c>
      <c r="C323" s="139" t="s">
        <v>21</v>
      </c>
      <c r="D323" s="139" t="s">
        <v>22</v>
      </c>
      <c r="E323" s="242" t="s">
        <v>23</v>
      </c>
      <c r="F323" s="242"/>
      <c r="G323" s="242" t="s">
        <v>13</v>
      </c>
      <c r="H323" s="243"/>
      <c r="I323" s="110"/>
      <c r="J323" s="118" t="s">
        <v>40</v>
      </c>
      <c r="K323" s="119"/>
      <c r="L323" s="119"/>
      <c r="M323" s="120"/>
    </row>
    <row r="324" spans="1:13" ht="23.25" thickBot="1">
      <c r="A324" s="240"/>
      <c r="B324" s="121" t="s">
        <v>414</v>
      </c>
      <c r="C324" s="148" t="s">
        <v>403</v>
      </c>
      <c r="D324" s="122">
        <v>44449</v>
      </c>
      <c r="E324" s="148"/>
      <c r="F324" s="148" t="s">
        <v>404</v>
      </c>
      <c r="G324" s="244" t="s">
        <v>405</v>
      </c>
      <c r="H324" s="245"/>
      <c r="I324" s="246"/>
      <c r="J324" s="161" t="s">
        <v>368</v>
      </c>
      <c r="K324" s="161"/>
      <c r="L324" s="161" t="s">
        <v>29</v>
      </c>
      <c r="M324" s="160">
        <v>385</v>
      </c>
    </row>
    <row r="325" spans="1:13" ht="23.25" thickBot="1">
      <c r="A325" s="240"/>
      <c r="B325" s="140" t="s">
        <v>30</v>
      </c>
      <c r="C325" s="140" t="s">
        <v>31</v>
      </c>
      <c r="D325" s="140" t="s">
        <v>32</v>
      </c>
      <c r="E325" s="247" t="s">
        <v>33</v>
      </c>
      <c r="F325" s="247"/>
      <c r="G325" s="248"/>
      <c r="H325" s="249"/>
      <c r="I325" s="250"/>
      <c r="J325" s="124" t="s">
        <v>41</v>
      </c>
      <c r="K325" s="125"/>
      <c r="L325" s="125"/>
      <c r="M325" s="126"/>
    </row>
    <row r="326" spans="1:13" ht="23.25" thickBot="1">
      <c r="A326" s="241"/>
      <c r="B326" s="149" t="s">
        <v>357</v>
      </c>
      <c r="C326" s="149" t="s">
        <v>406</v>
      </c>
      <c r="D326" s="162">
        <v>44450</v>
      </c>
      <c r="E326" s="163" t="s">
        <v>37</v>
      </c>
      <c r="F326" s="151" t="s">
        <v>407</v>
      </c>
      <c r="G326" s="257"/>
      <c r="H326" s="258"/>
      <c r="I326" s="259"/>
      <c r="J326" s="124" t="s">
        <v>42</v>
      </c>
      <c r="K326" s="125"/>
      <c r="L326" s="125"/>
      <c r="M326" s="126"/>
    </row>
    <row r="327" spans="1:13" ht="24" thickTop="1" thickBot="1">
      <c r="A327" s="239">
        <f t="shared" ref="A327" si="29">A323+1</f>
        <v>78</v>
      </c>
      <c r="B327" s="139" t="s">
        <v>20</v>
      </c>
      <c r="C327" s="139" t="s">
        <v>21</v>
      </c>
      <c r="D327" s="139" t="s">
        <v>22</v>
      </c>
      <c r="E327" s="242" t="s">
        <v>23</v>
      </c>
      <c r="F327" s="242"/>
      <c r="G327" s="242" t="s">
        <v>13</v>
      </c>
      <c r="H327" s="243"/>
      <c r="I327" s="110"/>
      <c r="J327" s="118" t="s">
        <v>40</v>
      </c>
      <c r="K327" s="119"/>
      <c r="L327" s="119"/>
      <c r="M327" s="120"/>
    </row>
    <row r="328" spans="1:13" ht="23.25" thickBot="1">
      <c r="A328" s="240"/>
      <c r="B328" s="121" t="s">
        <v>415</v>
      </c>
      <c r="C328" s="148" t="s">
        <v>403</v>
      </c>
      <c r="D328" s="122">
        <v>44449</v>
      </c>
      <c r="E328" s="148"/>
      <c r="F328" s="148" t="s">
        <v>404</v>
      </c>
      <c r="G328" s="244" t="s">
        <v>405</v>
      </c>
      <c r="H328" s="245"/>
      <c r="I328" s="246"/>
      <c r="J328" s="161" t="s">
        <v>368</v>
      </c>
      <c r="K328" s="161"/>
      <c r="L328" s="161" t="s">
        <v>29</v>
      </c>
      <c r="M328" s="160">
        <v>385</v>
      </c>
    </row>
    <row r="329" spans="1:13" ht="23.25" thickBot="1">
      <c r="A329" s="240"/>
      <c r="B329" s="140" t="s">
        <v>30</v>
      </c>
      <c r="C329" s="140" t="s">
        <v>31</v>
      </c>
      <c r="D329" s="140" t="s">
        <v>32</v>
      </c>
      <c r="E329" s="247" t="s">
        <v>33</v>
      </c>
      <c r="F329" s="247"/>
      <c r="G329" s="248"/>
      <c r="H329" s="249"/>
      <c r="I329" s="250"/>
      <c r="J329" s="124" t="s">
        <v>41</v>
      </c>
      <c r="K329" s="125"/>
      <c r="L329" s="125"/>
      <c r="M329" s="126"/>
    </row>
    <row r="330" spans="1:13" ht="23.25" thickBot="1">
      <c r="A330" s="241"/>
      <c r="B330" s="149" t="s">
        <v>357</v>
      </c>
      <c r="C330" s="149" t="s">
        <v>406</v>
      </c>
      <c r="D330" s="162">
        <v>44450</v>
      </c>
      <c r="E330" s="163" t="s">
        <v>37</v>
      </c>
      <c r="F330" s="151" t="s">
        <v>407</v>
      </c>
      <c r="G330" s="257"/>
      <c r="H330" s="258"/>
      <c r="I330" s="259"/>
      <c r="J330" s="124" t="s">
        <v>42</v>
      </c>
      <c r="K330" s="125"/>
      <c r="L330" s="125"/>
      <c r="M330" s="126"/>
    </row>
    <row r="331" spans="1:13" ht="24" thickTop="1" thickBot="1">
      <c r="A331" s="239">
        <f t="shared" ref="A331" si="30">A327+1</f>
        <v>79</v>
      </c>
      <c r="B331" s="139" t="s">
        <v>20</v>
      </c>
      <c r="C331" s="139" t="s">
        <v>21</v>
      </c>
      <c r="D331" s="139" t="s">
        <v>22</v>
      </c>
      <c r="E331" s="242" t="s">
        <v>23</v>
      </c>
      <c r="F331" s="242"/>
      <c r="G331" s="242" t="s">
        <v>13</v>
      </c>
      <c r="H331" s="243"/>
      <c r="I331" s="110"/>
      <c r="J331" s="118" t="s">
        <v>40</v>
      </c>
      <c r="K331" s="119"/>
      <c r="L331" s="119"/>
      <c r="M331" s="120"/>
    </row>
    <row r="332" spans="1:13" ht="23.25" thickBot="1">
      <c r="A332" s="240"/>
      <c r="B332" s="121" t="s">
        <v>416</v>
      </c>
      <c r="C332" s="148" t="s">
        <v>403</v>
      </c>
      <c r="D332" s="122">
        <v>44449</v>
      </c>
      <c r="E332" s="148"/>
      <c r="F332" s="148" t="s">
        <v>404</v>
      </c>
      <c r="G332" s="244" t="s">
        <v>405</v>
      </c>
      <c r="H332" s="245"/>
      <c r="I332" s="246"/>
      <c r="J332" s="161" t="s">
        <v>368</v>
      </c>
      <c r="K332" s="161"/>
      <c r="L332" s="161" t="s">
        <v>29</v>
      </c>
      <c r="M332" s="160">
        <v>385</v>
      </c>
    </row>
    <row r="333" spans="1:13" ht="23.25" thickBot="1">
      <c r="A333" s="240"/>
      <c r="B333" s="140" t="s">
        <v>30</v>
      </c>
      <c r="C333" s="140" t="s">
        <v>31</v>
      </c>
      <c r="D333" s="140" t="s">
        <v>32</v>
      </c>
      <c r="E333" s="247" t="s">
        <v>33</v>
      </c>
      <c r="F333" s="247"/>
      <c r="G333" s="248"/>
      <c r="H333" s="249"/>
      <c r="I333" s="250"/>
      <c r="J333" s="124" t="s">
        <v>41</v>
      </c>
      <c r="K333" s="125"/>
      <c r="L333" s="125"/>
      <c r="M333" s="126"/>
    </row>
    <row r="334" spans="1:13" ht="23.25" thickBot="1">
      <c r="A334" s="241"/>
      <c r="B334" s="149" t="s">
        <v>357</v>
      </c>
      <c r="C334" s="149" t="s">
        <v>406</v>
      </c>
      <c r="D334" s="162">
        <v>44450</v>
      </c>
      <c r="E334" s="163" t="s">
        <v>37</v>
      </c>
      <c r="F334" s="151" t="s">
        <v>407</v>
      </c>
      <c r="G334" s="257"/>
      <c r="H334" s="258"/>
      <c r="I334" s="259"/>
      <c r="J334" s="124" t="s">
        <v>42</v>
      </c>
      <c r="K334" s="125"/>
      <c r="L334" s="125"/>
      <c r="M334" s="126"/>
    </row>
    <row r="335" spans="1:13" ht="24" thickTop="1" thickBot="1">
      <c r="A335" s="239">
        <f t="shared" ref="A335" si="31">A331+1</f>
        <v>80</v>
      </c>
      <c r="B335" s="139" t="s">
        <v>20</v>
      </c>
      <c r="C335" s="139" t="s">
        <v>21</v>
      </c>
      <c r="D335" s="139" t="s">
        <v>22</v>
      </c>
      <c r="E335" s="242" t="s">
        <v>23</v>
      </c>
      <c r="F335" s="242"/>
      <c r="G335" s="242" t="s">
        <v>13</v>
      </c>
      <c r="H335" s="243"/>
      <c r="I335" s="110"/>
      <c r="J335" s="118" t="s">
        <v>40</v>
      </c>
      <c r="K335" s="119"/>
      <c r="L335" s="119"/>
      <c r="M335" s="120"/>
    </row>
    <row r="336" spans="1:13" ht="23.25" thickBot="1">
      <c r="A336" s="240"/>
      <c r="B336" s="121" t="s">
        <v>417</v>
      </c>
      <c r="C336" s="148" t="s">
        <v>403</v>
      </c>
      <c r="D336" s="122">
        <v>44449</v>
      </c>
      <c r="E336" s="148"/>
      <c r="F336" s="148" t="s">
        <v>404</v>
      </c>
      <c r="G336" s="244" t="s">
        <v>405</v>
      </c>
      <c r="H336" s="245"/>
      <c r="I336" s="246"/>
      <c r="J336" s="161" t="s">
        <v>368</v>
      </c>
      <c r="K336" s="161"/>
      <c r="L336" s="161" t="s">
        <v>29</v>
      </c>
      <c r="M336" s="160">
        <v>385</v>
      </c>
    </row>
    <row r="337" spans="1:13" ht="23.25" thickBot="1">
      <c r="A337" s="240"/>
      <c r="B337" s="140" t="s">
        <v>30</v>
      </c>
      <c r="C337" s="140" t="s">
        <v>31</v>
      </c>
      <c r="D337" s="140" t="s">
        <v>32</v>
      </c>
      <c r="E337" s="247" t="s">
        <v>33</v>
      </c>
      <c r="F337" s="247"/>
      <c r="G337" s="248"/>
      <c r="H337" s="249"/>
      <c r="I337" s="250"/>
      <c r="J337" s="124" t="s">
        <v>41</v>
      </c>
      <c r="K337" s="125"/>
      <c r="L337" s="125"/>
      <c r="M337" s="126"/>
    </row>
    <row r="338" spans="1:13" ht="23.25" thickBot="1">
      <c r="A338" s="241"/>
      <c r="B338" s="149" t="s">
        <v>357</v>
      </c>
      <c r="C338" s="149" t="s">
        <v>406</v>
      </c>
      <c r="D338" s="162">
        <v>44450</v>
      </c>
      <c r="E338" s="163" t="s">
        <v>37</v>
      </c>
      <c r="F338" s="151" t="s">
        <v>407</v>
      </c>
      <c r="G338" s="257"/>
      <c r="H338" s="258"/>
      <c r="I338" s="259"/>
      <c r="J338" s="124" t="s">
        <v>42</v>
      </c>
      <c r="K338" s="125"/>
      <c r="L338" s="125"/>
      <c r="M338" s="126"/>
    </row>
    <row r="339" spans="1:13" ht="24" thickTop="1" thickBot="1">
      <c r="A339" s="239">
        <f t="shared" ref="A339" si="32">A335+1</f>
        <v>81</v>
      </c>
      <c r="B339" s="139" t="s">
        <v>20</v>
      </c>
      <c r="C339" s="139" t="s">
        <v>21</v>
      </c>
      <c r="D339" s="139" t="s">
        <v>22</v>
      </c>
      <c r="E339" s="242" t="s">
        <v>23</v>
      </c>
      <c r="F339" s="242"/>
      <c r="G339" s="242" t="s">
        <v>13</v>
      </c>
      <c r="H339" s="243"/>
      <c r="I339" s="110"/>
      <c r="J339" s="118" t="s">
        <v>40</v>
      </c>
      <c r="K339" s="119"/>
      <c r="L339" s="119"/>
      <c r="M339" s="120"/>
    </row>
    <row r="340" spans="1:13" ht="23.25" thickBot="1">
      <c r="A340" s="240"/>
      <c r="B340" s="121" t="s">
        <v>418</v>
      </c>
      <c r="C340" s="148" t="s">
        <v>403</v>
      </c>
      <c r="D340" s="122">
        <v>44449</v>
      </c>
      <c r="E340" s="148"/>
      <c r="F340" s="148" t="s">
        <v>404</v>
      </c>
      <c r="G340" s="244" t="s">
        <v>405</v>
      </c>
      <c r="H340" s="245"/>
      <c r="I340" s="246"/>
      <c r="J340" s="161" t="s">
        <v>368</v>
      </c>
      <c r="K340" s="161"/>
      <c r="L340" s="161" t="s">
        <v>29</v>
      </c>
      <c r="M340" s="160">
        <v>385</v>
      </c>
    </row>
    <row r="341" spans="1:13" ht="23.25" thickBot="1">
      <c r="A341" s="240"/>
      <c r="B341" s="140" t="s">
        <v>30</v>
      </c>
      <c r="C341" s="140" t="s">
        <v>31</v>
      </c>
      <c r="D341" s="140" t="s">
        <v>32</v>
      </c>
      <c r="E341" s="247" t="s">
        <v>33</v>
      </c>
      <c r="F341" s="247"/>
      <c r="G341" s="248"/>
      <c r="H341" s="249"/>
      <c r="I341" s="250"/>
      <c r="J341" s="124" t="s">
        <v>41</v>
      </c>
      <c r="K341" s="125"/>
      <c r="L341" s="125"/>
      <c r="M341" s="126"/>
    </row>
    <row r="342" spans="1:13" ht="23.25" thickBot="1">
      <c r="A342" s="241"/>
      <c r="B342" s="149" t="s">
        <v>357</v>
      </c>
      <c r="C342" s="149" t="s">
        <v>406</v>
      </c>
      <c r="D342" s="162">
        <v>44450</v>
      </c>
      <c r="E342" s="163" t="s">
        <v>37</v>
      </c>
      <c r="F342" s="151" t="s">
        <v>407</v>
      </c>
      <c r="G342" s="257"/>
      <c r="H342" s="258"/>
      <c r="I342" s="259"/>
      <c r="J342" s="124" t="s">
        <v>42</v>
      </c>
      <c r="K342" s="125"/>
      <c r="L342" s="125"/>
      <c r="M342" s="126"/>
    </row>
    <row r="343" spans="1:13" ht="24" thickTop="1" thickBot="1">
      <c r="A343" s="239">
        <f t="shared" ref="A343" si="33">A339+1</f>
        <v>82</v>
      </c>
      <c r="B343" s="139" t="s">
        <v>20</v>
      </c>
      <c r="C343" s="139" t="s">
        <v>21</v>
      </c>
      <c r="D343" s="139" t="s">
        <v>22</v>
      </c>
      <c r="E343" s="242" t="s">
        <v>23</v>
      </c>
      <c r="F343" s="242"/>
      <c r="G343" s="242" t="s">
        <v>13</v>
      </c>
      <c r="H343" s="243"/>
      <c r="I343" s="110"/>
      <c r="J343" s="118" t="s">
        <v>40</v>
      </c>
      <c r="K343" s="119"/>
      <c r="L343" s="119"/>
      <c r="M343" s="120"/>
    </row>
    <row r="344" spans="1:13" ht="23.25" thickBot="1">
      <c r="A344" s="240"/>
      <c r="B344" s="121" t="s">
        <v>419</v>
      </c>
      <c r="C344" s="148" t="s">
        <v>403</v>
      </c>
      <c r="D344" s="122">
        <v>44449</v>
      </c>
      <c r="E344" s="148"/>
      <c r="F344" s="148" t="s">
        <v>404</v>
      </c>
      <c r="G344" s="244" t="s">
        <v>405</v>
      </c>
      <c r="H344" s="245"/>
      <c r="I344" s="246"/>
      <c r="J344" s="161" t="s">
        <v>368</v>
      </c>
      <c r="K344" s="161"/>
      <c r="L344" s="161" t="s">
        <v>29</v>
      </c>
      <c r="M344" s="160">
        <v>385</v>
      </c>
    </row>
    <row r="345" spans="1:13" ht="23.25" thickBot="1">
      <c r="A345" s="240"/>
      <c r="B345" s="140" t="s">
        <v>30</v>
      </c>
      <c r="C345" s="140" t="s">
        <v>31</v>
      </c>
      <c r="D345" s="140" t="s">
        <v>32</v>
      </c>
      <c r="E345" s="247" t="s">
        <v>33</v>
      </c>
      <c r="F345" s="247"/>
      <c r="G345" s="248"/>
      <c r="H345" s="249"/>
      <c r="I345" s="250"/>
      <c r="J345" s="124" t="s">
        <v>41</v>
      </c>
      <c r="K345" s="125"/>
      <c r="L345" s="125"/>
      <c r="M345" s="126"/>
    </row>
    <row r="346" spans="1:13" ht="23.25" thickBot="1">
      <c r="A346" s="241"/>
      <c r="B346" s="149" t="s">
        <v>357</v>
      </c>
      <c r="C346" s="149" t="s">
        <v>406</v>
      </c>
      <c r="D346" s="162">
        <v>44450</v>
      </c>
      <c r="E346" s="163" t="s">
        <v>37</v>
      </c>
      <c r="F346" s="151" t="s">
        <v>407</v>
      </c>
      <c r="G346" s="257"/>
      <c r="H346" s="258"/>
      <c r="I346" s="259"/>
      <c r="J346" s="124" t="s">
        <v>42</v>
      </c>
      <c r="K346" s="125"/>
      <c r="L346" s="125"/>
      <c r="M346" s="126"/>
    </row>
    <row r="347" spans="1:13" ht="24" thickTop="1" thickBot="1">
      <c r="A347" s="239">
        <f t="shared" ref="A347" si="34">A343+1</f>
        <v>83</v>
      </c>
      <c r="B347" s="139" t="s">
        <v>20</v>
      </c>
      <c r="C347" s="139" t="s">
        <v>21</v>
      </c>
      <c r="D347" s="139" t="s">
        <v>22</v>
      </c>
      <c r="E347" s="242" t="s">
        <v>23</v>
      </c>
      <c r="F347" s="242"/>
      <c r="G347" s="242" t="s">
        <v>13</v>
      </c>
      <c r="H347" s="243"/>
      <c r="I347" s="110"/>
      <c r="J347" s="118" t="s">
        <v>40</v>
      </c>
      <c r="K347" s="119"/>
      <c r="L347" s="119"/>
      <c r="M347" s="120"/>
    </row>
    <row r="348" spans="1:13" ht="23.25" thickBot="1">
      <c r="A348" s="240"/>
      <c r="B348" s="121" t="s">
        <v>420</v>
      </c>
      <c r="C348" s="148" t="s">
        <v>403</v>
      </c>
      <c r="D348" s="122">
        <v>44449</v>
      </c>
      <c r="E348" s="148"/>
      <c r="F348" s="148" t="s">
        <v>404</v>
      </c>
      <c r="G348" s="244" t="s">
        <v>405</v>
      </c>
      <c r="H348" s="245"/>
      <c r="I348" s="246"/>
      <c r="J348" s="161" t="s">
        <v>368</v>
      </c>
      <c r="K348" s="161"/>
      <c r="L348" s="161" t="s">
        <v>29</v>
      </c>
      <c r="M348" s="160">
        <v>385</v>
      </c>
    </row>
    <row r="349" spans="1:13" ht="23.25" thickBot="1">
      <c r="A349" s="240"/>
      <c r="B349" s="140" t="s">
        <v>30</v>
      </c>
      <c r="C349" s="140" t="s">
        <v>31</v>
      </c>
      <c r="D349" s="140" t="s">
        <v>32</v>
      </c>
      <c r="E349" s="247" t="s">
        <v>33</v>
      </c>
      <c r="F349" s="247"/>
      <c r="G349" s="248"/>
      <c r="H349" s="249"/>
      <c r="I349" s="250"/>
      <c r="J349" s="124" t="s">
        <v>41</v>
      </c>
      <c r="K349" s="125"/>
      <c r="L349" s="125"/>
      <c r="M349" s="126"/>
    </row>
    <row r="350" spans="1:13" ht="23.25" thickBot="1">
      <c r="A350" s="241"/>
      <c r="B350" s="149" t="s">
        <v>357</v>
      </c>
      <c r="C350" s="149" t="s">
        <v>406</v>
      </c>
      <c r="D350" s="162">
        <v>44450</v>
      </c>
      <c r="E350" s="163" t="s">
        <v>37</v>
      </c>
      <c r="F350" s="151" t="s">
        <v>407</v>
      </c>
      <c r="G350" s="257"/>
      <c r="H350" s="258"/>
      <c r="I350" s="259"/>
      <c r="J350" s="124" t="s">
        <v>42</v>
      </c>
      <c r="K350" s="125"/>
      <c r="L350" s="125"/>
      <c r="M350" s="126"/>
    </row>
    <row r="351" spans="1:13" ht="24" thickTop="1" thickBot="1">
      <c r="A351" s="239">
        <f t="shared" ref="A351" si="35">A347+1</f>
        <v>84</v>
      </c>
      <c r="B351" s="139" t="s">
        <v>20</v>
      </c>
      <c r="C351" s="139" t="s">
        <v>21</v>
      </c>
      <c r="D351" s="139" t="s">
        <v>22</v>
      </c>
      <c r="E351" s="242" t="s">
        <v>23</v>
      </c>
      <c r="F351" s="242"/>
      <c r="G351" s="242" t="s">
        <v>13</v>
      </c>
      <c r="H351" s="243"/>
      <c r="I351" s="110"/>
      <c r="J351" s="118" t="s">
        <v>40</v>
      </c>
      <c r="K351" s="119"/>
      <c r="L351" s="119"/>
      <c r="M351" s="120"/>
    </row>
    <row r="352" spans="1:13" ht="23.25" thickBot="1">
      <c r="A352" s="240"/>
      <c r="B352" s="121" t="s">
        <v>421</v>
      </c>
      <c r="C352" s="148" t="s">
        <v>403</v>
      </c>
      <c r="D352" s="122">
        <v>44449</v>
      </c>
      <c r="E352" s="148"/>
      <c r="F352" s="148" t="s">
        <v>404</v>
      </c>
      <c r="G352" s="244" t="s">
        <v>405</v>
      </c>
      <c r="H352" s="245"/>
      <c r="I352" s="246"/>
      <c r="J352" s="161" t="s">
        <v>368</v>
      </c>
      <c r="K352" s="161"/>
      <c r="L352" s="161" t="s">
        <v>29</v>
      </c>
      <c r="M352" s="160">
        <v>385</v>
      </c>
    </row>
    <row r="353" spans="1:13" ht="23.25" thickBot="1">
      <c r="A353" s="240"/>
      <c r="B353" s="140" t="s">
        <v>30</v>
      </c>
      <c r="C353" s="140" t="s">
        <v>31</v>
      </c>
      <c r="D353" s="140" t="s">
        <v>32</v>
      </c>
      <c r="E353" s="247" t="s">
        <v>33</v>
      </c>
      <c r="F353" s="247"/>
      <c r="G353" s="248"/>
      <c r="H353" s="249"/>
      <c r="I353" s="250"/>
      <c r="J353" s="124" t="s">
        <v>41</v>
      </c>
      <c r="K353" s="125"/>
      <c r="L353" s="125"/>
      <c r="M353" s="126"/>
    </row>
    <row r="354" spans="1:13" ht="23.25" thickBot="1">
      <c r="A354" s="241"/>
      <c r="B354" s="149" t="s">
        <v>357</v>
      </c>
      <c r="C354" s="149" t="s">
        <v>406</v>
      </c>
      <c r="D354" s="162">
        <v>44450</v>
      </c>
      <c r="E354" s="163" t="s">
        <v>37</v>
      </c>
      <c r="F354" s="151" t="s">
        <v>407</v>
      </c>
      <c r="G354" s="257"/>
      <c r="H354" s="258"/>
      <c r="I354" s="259"/>
      <c r="J354" s="124" t="s">
        <v>42</v>
      </c>
      <c r="K354" s="125"/>
      <c r="L354" s="125"/>
      <c r="M354" s="126"/>
    </row>
    <row r="355" spans="1:13" ht="24" thickTop="1" thickBot="1">
      <c r="A355" s="239">
        <f t="shared" ref="A355" si="36">A351+1</f>
        <v>85</v>
      </c>
      <c r="B355" s="139" t="s">
        <v>20</v>
      </c>
      <c r="C355" s="139" t="s">
        <v>21</v>
      </c>
      <c r="D355" s="139" t="s">
        <v>22</v>
      </c>
      <c r="E355" s="242" t="s">
        <v>23</v>
      </c>
      <c r="F355" s="242"/>
      <c r="G355" s="242" t="s">
        <v>13</v>
      </c>
      <c r="H355" s="243"/>
      <c r="I355" s="110"/>
      <c r="J355" s="118" t="s">
        <v>40</v>
      </c>
      <c r="K355" s="119"/>
      <c r="L355" s="119"/>
      <c r="M355" s="120"/>
    </row>
    <row r="356" spans="1:13" ht="23.25" thickBot="1">
      <c r="A356" s="240"/>
      <c r="B356" s="121" t="s">
        <v>422</v>
      </c>
      <c r="C356" s="148" t="s">
        <v>403</v>
      </c>
      <c r="D356" s="122">
        <v>44449</v>
      </c>
      <c r="E356" s="148"/>
      <c r="F356" s="148" t="s">
        <v>404</v>
      </c>
      <c r="G356" s="244" t="s">
        <v>405</v>
      </c>
      <c r="H356" s="245"/>
      <c r="I356" s="246"/>
      <c r="J356" s="161" t="s">
        <v>368</v>
      </c>
      <c r="K356" s="161"/>
      <c r="L356" s="161" t="s">
        <v>29</v>
      </c>
      <c r="M356" s="160">
        <v>385</v>
      </c>
    </row>
    <row r="357" spans="1:13" ht="23.25" thickBot="1">
      <c r="A357" s="240"/>
      <c r="B357" s="140" t="s">
        <v>30</v>
      </c>
      <c r="C357" s="140" t="s">
        <v>31</v>
      </c>
      <c r="D357" s="140" t="s">
        <v>32</v>
      </c>
      <c r="E357" s="247" t="s">
        <v>33</v>
      </c>
      <c r="F357" s="247"/>
      <c r="G357" s="248"/>
      <c r="H357" s="249"/>
      <c r="I357" s="250"/>
      <c r="J357" s="124" t="s">
        <v>41</v>
      </c>
      <c r="K357" s="125"/>
      <c r="L357" s="125"/>
      <c r="M357" s="126"/>
    </row>
    <row r="358" spans="1:13" ht="23.25" thickBot="1">
      <c r="A358" s="241"/>
      <c r="B358" s="149" t="s">
        <v>357</v>
      </c>
      <c r="C358" s="149" t="s">
        <v>406</v>
      </c>
      <c r="D358" s="162">
        <v>44450</v>
      </c>
      <c r="E358" s="163" t="s">
        <v>37</v>
      </c>
      <c r="F358" s="151" t="s">
        <v>407</v>
      </c>
      <c r="G358" s="257"/>
      <c r="H358" s="258"/>
      <c r="I358" s="259"/>
      <c r="J358" s="124" t="s">
        <v>42</v>
      </c>
      <c r="K358" s="125"/>
      <c r="L358" s="125"/>
      <c r="M358" s="126"/>
    </row>
    <row r="359" spans="1:13" ht="24" thickTop="1" thickBot="1">
      <c r="A359" s="239">
        <f t="shared" ref="A359" si="37">A355+1</f>
        <v>86</v>
      </c>
      <c r="B359" s="139" t="s">
        <v>20</v>
      </c>
      <c r="C359" s="139" t="s">
        <v>21</v>
      </c>
      <c r="D359" s="139" t="s">
        <v>22</v>
      </c>
      <c r="E359" s="242" t="s">
        <v>23</v>
      </c>
      <c r="F359" s="242"/>
      <c r="G359" s="242" t="s">
        <v>13</v>
      </c>
      <c r="H359" s="243"/>
      <c r="I359" s="110"/>
      <c r="J359" s="118" t="s">
        <v>40</v>
      </c>
      <c r="K359" s="119"/>
      <c r="L359" s="119"/>
      <c r="M359" s="120"/>
    </row>
    <row r="360" spans="1:13" ht="23.25" thickBot="1">
      <c r="A360" s="240"/>
      <c r="B360" s="121" t="s">
        <v>423</v>
      </c>
      <c r="C360" s="148" t="s">
        <v>403</v>
      </c>
      <c r="D360" s="122">
        <v>44449</v>
      </c>
      <c r="E360" s="148"/>
      <c r="F360" s="148" t="s">
        <v>404</v>
      </c>
      <c r="G360" s="244" t="s">
        <v>405</v>
      </c>
      <c r="H360" s="245"/>
      <c r="I360" s="246"/>
      <c r="J360" s="161" t="s">
        <v>368</v>
      </c>
      <c r="K360" s="161"/>
      <c r="L360" s="161" t="s">
        <v>29</v>
      </c>
      <c r="M360" s="160">
        <v>385</v>
      </c>
    </row>
    <row r="361" spans="1:13" ht="23.25" thickBot="1">
      <c r="A361" s="240"/>
      <c r="B361" s="140" t="s">
        <v>30</v>
      </c>
      <c r="C361" s="140" t="s">
        <v>31</v>
      </c>
      <c r="D361" s="140" t="s">
        <v>32</v>
      </c>
      <c r="E361" s="247" t="s">
        <v>33</v>
      </c>
      <c r="F361" s="247"/>
      <c r="G361" s="248"/>
      <c r="H361" s="249"/>
      <c r="I361" s="250"/>
      <c r="J361" s="124" t="s">
        <v>41</v>
      </c>
      <c r="K361" s="125"/>
      <c r="L361" s="125"/>
      <c r="M361" s="126"/>
    </row>
    <row r="362" spans="1:13" ht="23.25" thickBot="1">
      <c r="A362" s="241"/>
      <c r="B362" s="149" t="s">
        <v>357</v>
      </c>
      <c r="C362" s="149" t="s">
        <v>406</v>
      </c>
      <c r="D362" s="162">
        <v>44450</v>
      </c>
      <c r="E362" s="163" t="s">
        <v>37</v>
      </c>
      <c r="F362" s="151" t="s">
        <v>407</v>
      </c>
      <c r="G362" s="257"/>
      <c r="H362" s="258"/>
      <c r="I362" s="259"/>
      <c r="J362" s="124" t="s">
        <v>42</v>
      </c>
      <c r="K362" s="125"/>
      <c r="L362" s="125"/>
      <c r="M362" s="126"/>
    </row>
    <row r="363" spans="1:13" ht="24" thickTop="1" thickBot="1">
      <c r="A363" s="239">
        <f t="shared" ref="A363" si="38">A359+1</f>
        <v>87</v>
      </c>
      <c r="B363" s="139" t="s">
        <v>20</v>
      </c>
      <c r="C363" s="139" t="s">
        <v>21</v>
      </c>
      <c r="D363" s="139" t="s">
        <v>22</v>
      </c>
      <c r="E363" s="242" t="s">
        <v>23</v>
      </c>
      <c r="F363" s="242"/>
      <c r="G363" s="242" t="s">
        <v>13</v>
      </c>
      <c r="H363" s="243"/>
      <c r="I363" s="110"/>
      <c r="J363" s="118" t="s">
        <v>40</v>
      </c>
      <c r="K363" s="119"/>
      <c r="L363" s="119"/>
      <c r="M363" s="120"/>
    </row>
    <row r="364" spans="1:13" ht="23.25" thickBot="1">
      <c r="A364" s="240"/>
      <c r="B364" s="121" t="s">
        <v>424</v>
      </c>
      <c r="C364" s="148" t="s">
        <v>403</v>
      </c>
      <c r="D364" s="122">
        <v>44449</v>
      </c>
      <c r="E364" s="148"/>
      <c r="F364" s="148" t="s">
        <v>404</v>
      </c>
      <c r="G364" s="244" t="s">
        <v>405</v>
      </c>
      <c r="H364" s="245"/>
      <c r="I364" s="246"/>
      <c r="J364" s="161" t="s">
        <v>368</v>
      </c>
      <c r="K364" s="161"/>
      <c r="L364" s="161" t="s">
        <v>29</v>
      </c>
      <c r="M364" s="160">
        <v>385</v>
      </c>
    </row>
    <row r="365" spans="1:13" ht="23.25" thickBot="1">
      <c r="A365" s="240"/>
      <c r="B365" s="140" t="s">
        <v>30</v>
      </c>
      <c r="C365" s="140" t="s">
        <v>31</v>
      </c>
      <c r="D365" s="140" t="s">
        <v>32</v>
      </c>
      <c r="E365" s="247" t="s">
        <v>33</v>
      </c>
      <c r="F365" s="247"/>
      <c r="G365" s="248"/>
      <c r="H365" s="249"/>
      <c r="I365" s="250"/>
      <c r="J365" s="124" t="s">
        <v>41</v>
      </c>
      <c r="K365" s="125"/>
      <c r="L365" s="125"/>
      <c r="M365" s="126"/>
    </row>
    <row r="366" spans="1:13" ht="23.25" thickBot="1">
      <c r="A366" s="241"/>
      <c r="B366" s="149" t="s">
        <v>357</v>
      </c>
      <c r="C366" s="149" t="s">
        <v>406</v>
      </c>
      <c r="D366" s="162">
        <v>44450</v>
      </c>
      <c r="E366" s="163" t="s">
        <v>37</v>
      </c>
      <c r="F366" s="151" t="s">
        <v>407</v>
      </c>
      <c r="G366" s="257"/>
      <c r="H366" s="258"/>
      <c r="I366" s="259"/>
      <c r="J366" s="124" t="s">
        <v>42</v>
      </c>
      <c r="K366" s="125"/>
      <c r="L366" s="125"/>
      <c r="M366" s="126"/>
    </row>
    <row r="367" spans="1:13" ht="24" thickTop="1" thickBot="1">
      <c r="A367" s="239">
        <f t="shared" ref="A367" si="39">A363+1</f>
        <v>88</v>
      </c>
      <c r="B367" s="139" t="s">
        <v>20</v>
      </c>
      <c r="C367" s="139" t="s">
        <v>21</v>
      </c>
      <c r="D367" s="139" t="s">
        <v>22</v>
      </c>
      <c r="E367" s="242" t="s">
        <v>23</v>
      </c>
      <c r="F367" s="242"/>
      <c r="G367" s="242" t="s">
        <v>13</v>
      </c>
      <c r="H367" s="243"/>
      <c r="I367" s="110"/>
      <c r="J367" s="118" t="s">
        <v>40</v>
      </c>
      <c r="K367" s="119"/>
      <c r="L367" s="119"/>
      <c r="M367" s="120"/>
    </row>
    <row r="368" spans="1:13" ht="23.25" thickBot="1">
      <c r="A368" s="240"/>
      <c r="B368" s="121" t="s">
        <v>425</v>
      </c>
      <c r="C368" s="148" t="s">
        <v>403</v>
      </c>
      <c r="D368" s="122">
        <v>44449</v>
      </c>
      <c r="E368" s="148"/>
      <c r="F368" s="148" t="s">
        <v>404</v>
      </c>
      <c r="G368" s="244" t="s">
        <v>405</v>
      </c>
      <c r="H368" s="245"/>
      <c r="I368" s="246"/>
      <c r="J368" s="161" t="s">
        <v>368</v>
      </c>
      <c r="K368" s="161"/>
      <c r="L368" s="161" t="s">
        <v>29</v>
      </c>
      <c r="M368" s="160">
        <v>385</v>
      </c>
    </row>
    <row r="369" spans="1:13" ht="23.25" thickBot="1">
      <c r="A369" s="240"/>
      <c r="B369" s="140" t="s">
        <v>30</v>
      </c>
      <c r="C369" s="140" t="s">
        <v>31</v>
      </c>
      <c r="D369" s="140" t="s">
        <v>32</v>
      </c>
      <c r="E369" s="247" t="s">
        <v>33</v>
      </c>
      <c r="F369" s="247"/>
      <c r="G369" s="248"/>
      <c r="H369" s="249"/>
      <c r="I369" s="250"/>
      <c r="J369" s="124" t="s">
        <v>41</v>
      </c>
      <c r="K369" s="125"/>
      <c r="L369" s="125"/>
      <c r="M369" s="126"/>
    </row>
    <row r="370" spans="1:13" ht="23.25" thickBot="1">
      <c r="A370" s="241"/>
      <c r="B370" s="149" t="s">
        <v>357</v>
      </c>
      <c r="C370" s="149" t="s">
        <v>406</v>
      </c>
      <c r="D370" s="162">
        <v>44450</v>
      </c>
      <c r="E370" s="163" t="s">
        <v>37</v>
      </c>
      <c r="F370" s="151" t="s">
        <v>407</v>
      </c>
      <c r="G370" s="257"/>
      <c r="H370" s="258"/>
      <c r="I370" s="259"/>
      <c r="J370" s="124" t="s">
        <v>42</v>
      </c>
      <c r="K370" s="125"/>
      <c r="L370" s="125"/>
      <c r="M370" s="126"/>
    </row>
    <row r="371" spans="1:13" ht="24" thickTop="1" thickBot="1">
      <c r="A371" s="239">
        <f t="shared" ref="A371" si="40">A367+1</f>
        <v>89</v>
      </c>
      <c r="B371" s="139" t="s">
        <v>20</v>
      </c>
      <c r="C371" s="139" t="s">
        <v>21</v>
      </c>
      <c r="D371" s="139" t="s">
        <v>22</v>
      </c>
      <c r="E371" s="242" t="s">
        <v>23</v>
      </c>
      <c r="F371" s="242"/>
      <c r="G371" s="242" t="s">
        <v>13</v>
      </c>
      <c r="H371" s="243"/>
      <c r="I371" s="110"/>
      <c r="J371" s="118" t="s">
        <v>40</v>
      </c>
      <c r="K371" s="119"/>
      <c r="L371" s="119"/>
      <c r="M371" s="120"/>
    </row>
    <row r="372" spans="1:13" ht="23.25" thickBot="1">
      <c r="A372" s="240"/>
      <c r="B372" s="121" t="s">
        <v>426</v>
      </c>
      <c r="C372" s="148" t="s">
        <v>403</v>
      </c>
      <c r="D372" s="122">
        <v>44449</v>
      </c>
      <c r="E372" s="148"/>
      <c r="F372" s="148" t="s">
        <v>404</v>
      </c>
      <c r="G372" s="244" t="s">
        <v>405</v>
      </c>
      <c r="H372" s="245"/>
      <c r="I372" s="246"/>
      <c r="J372" s="161" t="s">
        <v>368</v>
      </c>
      <c r="K372" s="161"/>
      <c r="L372" s="161" t="s">
        <v>29</v>
      </c>
      <c r="M372" s="160">
        <v>385</v>
      </c>
    </row>
    <row r="373" spans="1:13" ht="23.25" thickBot="1">
      <c r="A373" s="240"/>
      <c r="B373" s="140" t="s">
        <v>30</v>
      </c>
      <c r="C373" s="140" t="s">
        <v>31</v>
      </c>
      <c r="D373" s="140" t="s">
        <v>32</v>
      </c>
      <c r="E373" s="247" t="s">
        <v>33</v>
      </c>
      <c r="F373" s="247"/>
      <c r="G373" s="248"/>
      <c r="H373" s="249"/>
      <c r="I373" s="250"/>
      <c r="J373" s="124" t="s">
        <v>41</v>
      </c>
      <c r="K373" s="125"/>
      <c r="L373" s="125"/>
      <c r="M373" s="126"/>
    </row>
    <row r="374" spans="1:13" ht="23.25" thickBot="1">
      <c r="A374" s="241"/>
      <c r="B374" s="149" t="s">
        <v>357</v>
      </c>
      <c r="C374" s="149" t="s">
        <v>406</v>
      </c>
      <c r="D374" s="162">
        <v>44450</v>
      </c>
      <c r="E374" s="163" t="s">
        <v>37</v>
      </c>
      <c r="F374" s="151" t="s">
        <v>407</v>
      </c>
      <c r="G374" s="257"/>
      <c r="H374" s="258"/>
      <c r="I374" s="259"/>
      <c r="J374" s="124" t="s">
        <v>42</v>
      </c>
      <c r="K374" s="125"/>
      <c r="L374" s="125"/>
      <c r="M374" s="126"/>
    </row>
    <row r="375" spans="1:13" ht="24" thickTop="1" thickBot="1">
      <c r="A375" s="239">
        <f t="shared" ref="A375" si="41">A371+1</f>
        <v>90</v>
      </c>
      <c r="B375" s="139" t="s">
        <v>20</v>
      </c>
      <c r="C375" s="139" t="s">
        <v>21</v>
      </c>
      <c r="D375" s="139" t="s">
        <v>22</v>
      </c>
      <c r="E375" s="242" t="s">
        <v>23</v>
      </c>
      <c r="F375" s="242"/>
      <c r="G375" s="242" t="s">
        <v>13</v>
      </c>
      <c r="H375" s="243"/>
      <c r="I375" s="110"/>
      <c r="J375" s="118" t="s">
        <v>40</v>
      </c>
      <c r="K375" s="119"/>
      <c r="L375" s="119"/>
      <c r="M375" s="120"/>
    </row>
    <row r="376" spans="1:13" ht="23.25" thickBot="1">
      <c r="A376" s="240"/>
      <c r="B376" s="121" t="s">
        <v>427</v>
      </c>
      <c r="C376" s="148" t="s">
        <v>403</v>
      </c>
      <c r="D376" s="122">
        <v>44449</v>
      </c>
      <c r="E376" s="148"/>
      <c r="F376" s="148" t="s">
        <v>404</v>
      </c>
      <c r="G376" s="244" t="s">
        <v>405</v>
      </c>
      <c r="H376" s="245"/>
      <c r="I376" s="246"/>
      <c r="J376" s="161" t="s">
        <v>368</v>
      </c>
      <c r="K376" s="161"/>
      <c r="L376" s="161" t="s">
        <v>29</v>
      </c>
      <c r="M376" s="160">
        <v>385</v>
      </c>
    </row>
    <row r="377" spans="1:13" ht="23.25" thickBot="1">
      <c r="A377" s="240"/>
      <c r="B377" s="140" t="s">
        <v>30</v>
      </c>
      <c r="C377" s="140" t="s">
        <v>31</v>
      </c>
      <c r="D377" s="140" t="s">
        <v>32</v>
      </c>
      <c r="E377" s="247" t="s">
        <v>33</v>
      </c>
      <c r="F377" s="247"/>
      <c r="G377" s="248"/>
      <c r="H377" s="249"/>
      <c r="I377" s="250"/>
      <c r="J377" s="124" t="s">
        <v>41</v>
      </c>
      <c r="K377" s="125"/>
      <c r="L377" s="125"/>
      <c r="M377" s="126"/>
    </row>
    <row r="378" spans="1:13" ht="23.25" thickBot="1">
      <c r="A378" s="241"/>
      <c r="B378" s="149" t="s">
        <v>357</v>
      </c>
      <c r="C378" s="149" t="s">
        <v>406</v>
      </c>
      <c r="D378" s="162">
        <v>44450</v>
      </c>
      <c r="E378" s="163" t="s">
        <v>37</v>
      </c>
      <c r="F378" s="151" t="s">
        <v>407</v>
      </c>
      <c r="G378" s="257"/>
      <c r="H378" s="258"/>
      <c r="I378" s="259"/>
      <c r="J378" s="124" t="s">
        <v>42</v>
      </c>
      <c r="K378" s="125"/>
      <c r="L378" s="125"/>
      <c r="M378" s="126"/>
    </row>
    <row r="379" spans="1:13" ht="24" thickTop="1" thickBot="1">
      <c r="A379" s="239">
        <f t="shared" ref="A379" si="42">A375+1</f>
        <v>91</v>
      </c>
      <c r="B379" s="139" t="s">
        <v>20</v>
      </c>
      <c r="C379" s="139" t="s">
        <v>21</v>
      </c>
      <c r="D379" s="139" t="s">
        <v>22</v>
      </c>
      <c r="E379" s="242" t="s">
        <v>23</v>
      </c>
      <c r="F379" s="242"/>
      <c r="G379" s="242" t="s">
        <v>13</v>
      </c>
      <c r="H379" s="243"/>
      <c r="I379" s="110"/>
      <c r="J379" s="118" t="s">
        <v>40</v>
      </c>
      <c r="K379" s="119"/>
      <c r="L379" s="119"/>
      <c r="M379" s="120"/>
    </row>
    <row r="380" spans="1:13" ht="23.25" thickBot="1">
      <c r="A380" s="240"/>
      <c r="B380" s="121" t="s">
        <v>428</v>
      </c>
      <c r="C380" s="148" t="s">
        <v>403</v>
      </c>
      <c r="D380" s="122">
        <v>44449</v>
      </c>
      <c r="E380" s="148"/>
      <c r="F380" s="148" t="s">
        <v>404</v>
      </c>
      <c r="G380" s="244" t="s">
        <v>405</v>
      </c>
      <c r="H380" s="245"/>
      <c r="I380" s="246"/>
      <c r="J380" s="161" t="s">
        <v>368</v>
      </c>
      <c r="K380" s="161"/>
      <c r="L380" s="161" t="s">
        <v>29</v>
      </c>
      <c r="M380" s="160">
        <v>385</v>
      </c>
    </row>
    <row r="381" spans="1:13" ht="23.25" thickBot="1">
      <c r="A381" s="240"/>
      <c r="B381" s="140" t="s">
        <v>30</v>
      </c>
      <c r="C381" s="140" t="s">
        <v>31</v>
      </c>
      <c r="D381" s="140" t="s">
        <v>32</v>
      </c>
      <c r="E381" s="247" t="s">
        <v>33</v>
      </c>
      <c r="F381" s="247"/>
      <c r="G381" s="248"/>
      <c r="H381" s="249"/>
      <c r="I381" s="250"/>
      <c r="J381" s="124" t="s">
        <v>41</v>
      </c>
      <c r="K381" s="125"/>
      <c r="L381" s="125"/>
      <c r="M381" s="126"/>
    </row>
    <row r="382" spans="1:13" ht="23.25" thickBot="1">
      <c r="A382" s="241"/>
      <c r="B382" s="149" t="s">
        <v>357</v>
      </c>
      <c r="C382" s="149" t="s">
        <v>406</v>
      </c>
      <c r="D382" s="162">
        <v>44450</v>
      </c>
      <c r="E382" s="163" t="s">
        <v>37</v>
      </c>
      <c r="F382" s="151" t="s">
        <v>407</v>
      </c>
      <c r="G382" s="257"/>
      <c r="H382" s="258"/>
      <c r="I382" s="259"/>
      <c r="J382" s="124" t="s">
        <v>42</v>
      </c>
      <c r="K382" s="125"/>
      <c r="L382" s="125"/>
      <c r="M382" s="126"/>
    </row>
    <row r="383" spans="1:13" ht="24" thickTop="1" thickBot="1">
      <c r="A383" s="239">
        <f t="shared" ref="A383" si="43">A379+1</f>
        <v>92</v>
      </c>
      <c r="B383" s="139" t="s">
        <v>20</v>
      </c>
      <c r="C383" s="139" t="s">
        <v>21</v>
      </c>
      <c r="D383" s="139" t="s">
        <v>22</v>
      </c>
      <c r="E383" s="242" t="s">
        <v>23</v>
      </c>
      <c r="F383" s="242"/>
      <c r="G383" s="242" t="s">
        <v>13</v>
      </c>
      <c r="H383" s="243"/>
      <c r="I383" s="110"/>
      <c r="J383" s="118" t="s">
        <v>40</v>
      </c>
      <c r="K383" s="119"/>
      <c r="L383" s="119"/>
      <c r="M383" s="120"/>
    </row>
    <row r="384" spans="1:13" ht="23.25" thickBot="1">
      <c r="A384" s="240"/>
      <c r="B384" s="121" t="s">
        <v>429</v>
      </c>
      <c r="C384" s="148" t="s">
        <v>403</v>
      </c>
      <c r="D384" s="122">
        <v>44449</v>
      </c>
      <c r="E384" s="148"/>
      <c r="F384" s="148" t="s">
        <v>404</v>
      </c>
      <c r="G384" s="244" t="s">
        <v>405</v>
      </c>
      <c r="H384" s="245"/>
      <c r="I384" s="246"/>
      <c r="J384" s="161" t="s">
        <v>368</v>
      </c>
      <c r="K384" s="161"/>
      <c r="L384" s="161" t="s">
        <v>29</v>
      </c>
      <c r="M384" s="160">
        <v>385</v>
      </c>
    </row>
    <row r="385" spans="1:13" ht="23.25" thickBot="1">
      <c r="A385" s="240"/>
      <c r="B385" s="140" t="s">
        <v>30</v>
      </c>
      <c r="C385" s="140" t="s">
        <v>31</v>
      </c>
      <c r="D385" s="140" t="s">
        <v>32</v>
      </c>
      <c r="E385" s="247" t="s">
        <v>33</v>
      </c>
      <c r="F385" s="247"/>
      <c r="G385" s="248"/>
      <c r="H385" s="249"/>
      <c r="I385" s="250"/>
      <c r="J385" s="124" t="s">
        <v>41</v>
      </c>
      <c r="K385" s="125"/>
      <c r="L385" s="125"/>
      <c r="M385" s="126"/>
    </row>
    <row r="386" spans="1:13" ht="23.25" thickBot="1">
      <c r="A386" s="241"/>
      <c r="B386" s="149" t="s">
        <v>357</v>
      </c>
      <c r="C386" s="149" t="s">
        <v>406</v>
      </c>
      <c r="D386" s="162">
        <v>44450</v>
      </c>
      <c r="E386" s="163" t="s">
        <v>37</v>
      </c>
      <c r="F386" s="151" t="s">
        <v>407</v>
      </c>
      <c r="G386" s="257"/>
      <c r="H386" s="258"/>
      <c r="I386" s="259"/>
      <c r="J386" s="124" t="s">
        <v>42</v>
      </c>
      <c r="K386" s="125"/>
      <c r="L386" s="125"/>
      <c r="M386" s="126"/>
    </row>
    <row r="387" spans="1:13" ht="24" thickTop="1" thickBot="1">
      <c r="A387" s="239">
        <f t="shared" ref="A387" si="44">A383+1</f>
        <v>93</v>
      </c>
      <c r="B387" s="139" t="s">
        <v>20</v>
      </c>
      <c r="C387" s="139" t="s">
        <v>21</v>
      </c>
      <c r="D387" s="139" t="s">
        <v>22</v>
      </c>
      <c r="E387" s="242" t="s">
        <v>23</v>
      </c>
      <c r="F387" s="242"/>
      <c r="G387" s="242" t="s">
        <v>13</v>
      </c>
      <c r="H387" s="243"/>
      <c r="I387" s="110"/>
      <c r="J387" s="118" t="s">
        <v>40</v>
      </c>
      <c r="K387" s="119"/>
      <c r="L387" s="119"/>
      <c r="M387" s="120"/>
    </row>
    <row r="388" spans="1:13" ht="23.25" thickBot="1">
      <c r="A388" s="240"/>
      <c r="B388" s="121" t="s">
        <v>430</v>
      </c>
      <c r="C388" s="148" t="s">
        <v>403</v>
      </c>
      <c r="D388" s="122">
        <v>44449</v>
      </c>
      <c r="E388" s="148"/>
      <c r="F388" s="148" t="s">
        <v>404</v>
      </c>
      <c r="G388" s="244" t="s">
        <v>405</v>
      </c>
      <c r="H388" s="245"/>
      <c r="I388" s="246"/>
      <c r="J388" s="161" t="s">
        <v>368</v>
      </c>
      <c r="K388" s="161"/>
      <c r="L388" s="161" t="s">
        <v>29</v>
      </c>
      <c r="M388" s="160">
        <v>385</v>
      </c>
    </row>
    <row r="389" spans="1:13" ht="23.25" thickBot="1">
      <c r="A389" s="240"/>
      <c r="B389" s="140" t="s">
        <v>30</v>
      </c>
      <c r="C389" s="140" t="s">
        <v>31</v>
      </c>
      <c r="D389" s="140" t="s">
        <v>32</v>
      </c>
      <c r="E389" s="247" t="s">
        <v>33</v>
      </c>
      <c r="F389" s="247"/>
      <c r="G389" s="248"/>
      <c r="H389" s="249"/>
      <c r="I389" s="250"/>
      <c r="J389" s="124" t="s">
        <v>41</v>
      </c>
      <c r="K389" s="125"/>
      <c r="L389" s="125"/>
      <c r="M389" s="126"/>
    </row>
    <row r="390" spans="1:13" ht="23.25" thickBot="1">
      <c r="A390" s="241"/>
      <c r="B390" s="149" t="s">
        <v>431</v>
      </c>
      <c r="C390" s="149" t="s">
        <v>406</v>
      </c>
      <c r="D390" s="162">
        <v>44450</v>
      </c>
      <c r="E390" s="163" t="s">
        <v>37</v>
      </c>
      <c r="F390" s="151" t="s">
        <v>407</v>
      </c>
      <c r="G390" s="257"/>
      <c r="H390" s="258"/>
      <c r="I390" s="259"/>
      <c r="J390" s="124" t="s">
        <v>42</v>
      </c>
      <c r="K390" s="125"/>
      <c r="L390" s="125"/>
      <c r="M390" s="126"/>
    </row>
    <row r="391" spans="1:13" ht="24" thickTop="1" thickBot="1">
      <c r="A391" s="239">
        <f t="shared" ref="A391" si="45">A387+1</f>
        <v>94</v>
      </c>
      <c r="B391" s="139" t="s">
        <v>20</v>
      </c>
      <c r="C391" s="139" t="s">
        <v>21</v>
      </c>
      <c r="D391" s="139" t="s">
        <v>22</v>
      </c>
      <c r="E391" s="242" t="s">
        <v>23</v>
      </c>
      <c r="F391" s="242"/>
      <c r="G391" s="242" t="s">
        <v>13</v>
      </c>
      <c r="H391" s="243"/>
      <c r="I391" s="110"/>
      <c r="J391" s="118" t="s">
        <v>40</v>
      </c>
      <c r="K391" s="119"/>
      <c r="L391" s="119"/>
      <c r="M391" s="120"/>
    </row>
    <row r="392" spans="1:13" ht="23.25" thickBot="1">
      <c r="A392" s="240"/>
      <c r="B392" s="121" t="s">
        <v>432</v>
      </c>
      <c r="C392" s="148" t="s">
        <v>403</v>
      </c>
      <c r="D392" s="122">
        <v>44449</v>
      </c>
      <c r="E392" s="148"/>
      <c r="F392" s="148" t="s">
        <v>404</v>
      </c>
      <c r="G392" s="244" t="s">
        <v>405</v>
      </c>
      <c r="H392" s="245"/>
      <c r="I392" s="246"/>
      <c r="J392" s="161" t="s">
        <v>368</v>
      </c>
      <c r="K392" s="161"/>
      <c r="L392" s="161" t="s">
        <v>29</v>
      </c>
      <c r="M392" s="160">
        <v>385</v>
      </c>
    </row>
    <row r="393" spans="1:13" ht="23.25" thickBot="1">
      <c r="A393" s="240"/>
      <c r="B393" s="140" t="s">
        <v>30</v>
      </c>
      <c r="C393" s="140" t="s">
        <v>31</v>
      </c>
      <c r="D393" s="140" t="s">
        <v>32</v>
      </c>
      <c r="E393" s="247" t="s">
        <v>33</v>
      </c>
      <c r="F393" s="247"/>
      <c r="G393" s="248"/>
      <c r="H393" s="249"/>
      <c r="I393" s="250"/>
      <c r="J393" s="124" t="s">
        <v>41</v>
      </c>
      <c r="K393" s="125"/>
      <c r="L393" s="125"/>
      <c r="M393" s="126"/>
    </row>
    <row r="394" spans="1:13" ht="23.25" thickBot="1">
      <c r="A394" s="241"/>
      <c r="B394" s="149" t="s">
        <v>433</v>
      </c>
      <c r="C394" s="149" t="s">
        <v>406</v>
      </c>
      <c r="D394" s="162">
        <v>44450</v>
      </c>
      <c r="E394" s="163" t="s">
        <v>37</v>
      </c>
      <c r="F394" s="151" t="s">
        <v>407</v>
      </c>
      <c r="G394" s="257"/>
      <c r="H394" s="258"/>
      <c r="I394" s="259"/>
      <c r="J394" s="124" t="s">
        <v>42</v>
      </c>
      <c r="K394" s="125"/>
      <c r="L394" s="125"/>
      <c r="M394" s="126"/>
    </row>
    <row r="395" spans="1:13" ht="24" thickTop="1" thickBot="1">
      <c r="A395" s="239">
        <f t="shared" ref="A395" si="46">A391+1</f>
        <v>95</v>
      </c>
      <c r="B395" s="139" t="s">
        <v>20</v>
      </c>
      <c r="C395" s="139" t="s">
        <v>21</v>
      </c>
      <c r="D395" s="139" t="s">
        <v>22</v>
      </c>
      <c r="E395" s="242" t="s">
        <v>23</v>
      </c>
      <c r="F395" s="242"/>
      <c r="G395" s="242" t="s">
        <v>13</v>
      </c>
      <c r="H395" s="243"/>
      <c r="I395" s="110"/>
      <c r="J395" s="118" t="s">
        <v>40</v>
      </c>
      <c r="K395" s="119"/>
      <c r="L395" s="119"/>
      <c r="M395" s="120"/>
    </row>
    <row r="396" spans="1:13" ht="23.25" thickBot="1">
      <c r="A396" s="240"/>
      <c r="B396" s="121" t="s">
        <v>434</v>
      </c>
      <c r="C396" s="148" t="s">
        <v>403</v>
      </c>
      <c r="D396" s="122">
        <v>44449</v>
      </c>
      <c r="E396" s="148"/>
      <c r="F396" s="148" t="s">
        <v>404</v>
      </c>
      <c r="G396" s="244" t="s">
        <v>405</v>
      </c>
      <c r="H396" s="245"/>
      <c r="I396" s="246"/>
      <c r="J396" s="161" t="s">
        <v>368</v>
      </c>
      <c r="K396" s="161"/>
      <c r="L396" s="161" t="s">
        <v>29</v>
      </c>
      <c r="M396" s="160">
        <v>385</v>
      </c>
    </row>
    <row r="397" spans="1:13" ht="23.25" thickBot="1">
      <c r="A397" s="240"/>
      <c r="B397" s="140" t="s">
        <v>30</v>
      </c>
      <c r="C397" s="140" t="s">
        <v>31</v>
      </c>
      <c r="D397" s="140" t="s">
        <v>32</v>
      </c>
      <c r="E397" s="247" t="s">
        <v>33</v>
      </c>
      <c r="F397" s="247"/>
      <c r="G397" s="248"/>
      <c r="H397" s="249"/>
      <c r="I397" s="250"/>
      <c r="J397" s="124" t="s">
        <v>41</v>
      </c>
      <c r="K397" s="125"/>
      <c r="L397" s="125"/>
      <c r="M397" s="126"/>
    </row>
    <row r="398" spans="1:13" ht="23.25" thickBot="1">
      <c r="A398" s="241"/>
      <c r="B398" s="127" t="s">
        <v>435</v>
      </c>
      <c r="C398" s="149" t="s">
        <v>406</v>
      </c>
      <c r="D398" s="162">
        <v>44450</v>
      </c>
      <c r="E398" s="163" t="s">
        <v>37</v>
      </c>
      <c r="F398" s="151" t="s">
        <v>407</v>
      </c>
      <c r="G398" s="257"/>
      <c r="H398" s="258"/>
      <c r="I398" s="259"/>
      <c r="J398" s="124" t="s">
        <v>42</v>
      </c>
      <c r="K398" s="125"/>
      <c r="L398" s="125"/>
      <c r="M398" s="126"/>
    </row>
    <row r="399" spans="1:13" ht="24" thickTop="1" thickBot="1">
      <c r="A399" s="239">
        <f t="shared" ref="A399" si="47">A395+1</f>
        <v>96</v>
      </c>
      <c r="B399" s="139" t="s">
        <v>20</v>
      </c>
      <c r="C399" s="139" t="s">
        <v>21</v>
      </c>
      <c r="D399" s="139" t="s">
        <v>22</v>
      </c>
      <c r="E399" s="242" t="s">
        <v>23</v>
      </c>
      <c r="F399" s="242"/>
      <c r="G399" s="242" t="s">
        <v>13</v>
      </c>
      <c r="H399" s="243"/>
      <c r="I399" s="110"/>
      <c r="J399" s="118" t="s">
        <v>40</v>
      </c>
      <c r="K399" s="119"/>
      <c r="L399" s="119"/>
      <c r="M399" s="120"/>
    </row>
    <row r="400" spans="1:13" ht="15.75" thickBot="1">
      <c r="A400" s="240"/>
      <c r="B400" s="121" t="s">
        <v>436</v>
      </c>
      <c r="C400" s="121" t="s">
        <v>437</v>
      </c>
      <c r="D400" s="122">
        <v>44428</v>
      </c>
      <c r="E400" s="121"/>
      <c r="F400" s="121" t="s">
        <v>438</v>
      </c>
      <c r="G400" s="244" t="s">
        <v>439</v>
      </c>
      <c r="H400" s="245"/>
      <c r="I400" s="246"/>
      <c r="J400" s="123" t="s">
        <v>28</v>
      </c>
      <c r="K400" s="123"/>
      <c r="L400" s="123" t="s">
        <v>29</v>
      </c>
      <c r="M400" s="160">
        <v>365.625</v>
      </c>
    </row>
    <row r="401" spans="1:13" ht="23.25" thickBot="1">
      <c r="A401" s="240"/>
      <c r="B401" s="140" t="s">
        <v>30</v>
      </c>
      <c r="C401" s="140" t="s">
        <v>31</v>
      </c>
      <c r="D401" s="140" t="s">
        <v>32</v>
      </c>
      <c r="E401" s="247" t="s">
        <v>33</v>
      </c>
      <c r="F401" s="247"/>
      <c r="G401" s="248"/>
      <c r="H401" s="249"/>
      <c r="I401" s="250"/>
      <c r="J401" s="124" t="s">
        <v>368</v>
      </c>
      <c r="K401" s="125"/>
      <c r="L401" s="125" t="s">
        <v>29</v>
      </c>
      <c r="M401" s="160">
        <f>300/12</f>
        <v>25</v>
      </c>
    </row>
    <row r="402" spans="1:13" ht="23.25" thickBot="1">
      <c r="A402" s="241"/>
      <c r="B402" s="127" t="s">
        <v>440</v>
      </c>
      <c r="C402" s="127" t="s">
        <v>439</v>
      </c>
      <c r="D402" s="143">
        <v>44430</v>
      </c>
      <c r="E402" s="129" t="s">
        <v>37</v>
      </c>
      <c r="F402" s="131" t="s">
        <v>441</v>
      </c>
      <c r="G402" s="257"/>
      <c r="H402" s="258"/>
      <c r="I402" s="259"/>
      <c r="J402" s="124" t="s">
        <v>39</v>
      </c>
      <c r="K402" s="125" t="s">
        <v>29</v>
      </c>
      <c r="L402" s="125"/>
      <c r="M402" s="160">
        <f>1980/12</f>
        <v>165</v>
      </c>
    </row>
    <row r="403" spans="1:13" ht="24" thickTop="1" thickBot="1">
      <c r="A403" s="239">
        <f t="shared" ref="A403" si="48">A399+1</f>
        <v>97</v>
      </c>
      <c r="B403" s="139" t="s">
        <v>20</v>
      </c>
      <c r="C403" s="139" t="s">
        <v>21</v>
      </c>
      <c r="D403" s="139" t="s">
        <v>22</v>
      </c>
      <c r="E403" s="242" t="s">
        <v>23</v>
      </c>
      <c r="F403" s="242"/>
      <c r="G403" s="242" t="s">
        <v>13</v>
      </c>
      <c r="H403" s="243"/>
      <c r="I403" s="110"/>
      <c r="J403" s="118" t="s">
        <v>40</v>
      </c>
      <c r="K403" s="119"/>
      <c r="L403" s="119"/>
      <c r="M403" s="120"/>
    </row>
    <row r="404" spans="1:13" ht="15.75" thickBot="1">
      <c r="A404" s="240"/>
      <c r="B404" s="149" t="s">
        <v>442</v>
      </c>
      <c r="C404" s="148" t="s">
        <v>437</v>
      </c>
      <c r="D404" s="122">
        <v>44428</v>
      </c>
      <c r="E404" s="148"/>
      <c r="F404" s="148" t="s">
        <v>438</v>
      </c>
      <c r="G404" s="244" t="s">
        <v>439</v>
      </c>
      <c r="H404" s="245"/>
      <c r="I404" s="246"/>
      <c r="J404" s="123" t="s">
        <v>28</v>
      </c>
      <c r="K404" s="123"/>
      <c r="L404" s="123" t="s">
        <v>29</v>
      </c>
      <c r="M404" s="160">
        <v>365.625</v>
      </c>
    </row>
    <row r="405" spans="1:13" ht="23.25" thickBot="1">
      <c r="A405" s="240"/>
      <c r="B405" s="140" t="s">
        <v>30</v>
      </c>
      <c r="C405" s="140" t="s">
        <v>31</v>
      </c>
      <c r="D405" s="140" t="s">
        <v>32</v>
      </c>
      <c r="E405" s="247" t="s">
        <v>33</v>
      </c>
      <c r="F405" s="247"/>
      <c r="G405" s="248"/>
      <c r="H405" s="249"/>
      <c r="I405" s="250"/>
      <c r="J405" s="164" t="s">
        <v>368</v>
      </c>
      <c r="K405" s="165"/>
      <c r="L405" s="165" t="s">
        <v>29</v>
      </c>
      <c r="M405" s="160">
        <f>300/12</f>
        <v>25</v>
      </c>
    </row>
    <row r="406" spans="1:13" ht="23.25" thickBot="1">
      <c r="A406" s="241"/>
      <c r="B406" s="149" t="s">
        <v>440</v>
      </c>
      <c r="C406" s="149" t="s">
        <v>439</v>
      </c>
      <c r="D406" s="162">
        <v>44430</v>
      </c>
      <c r="E406" s="163" t="s">
        <v>37</v>
      </c>
      <c r="F406" s="151" t="s">
        <v>441</v>
      </c>
      <c r="G406" s="257"/>
      <c r="H406" s="258"/>
      <c r="I406" s="259"/>
      <c r="J406" s="164" t="s">
        <v>39</v>
      </c>
      <c r="K406" s="165" t="s">
        <v>29</v>
      </c>
      <c r="L406" s="165"/>
      <c r="M406" s="160">
        <f>1980/12</f>
        <v>165</v>
      </c>
    </row>
    <row r="407" spans="1:13" ht="24" thickTop="1" thickBot="1">
      <c r="A407" s="239">
        <f t="shared" ref="A407" si="49">A403+1</f>
        <v>98</v>
      </c>
      <c r="B407" s="139" t="s">
        <v>20</v>
      </c>
      <c r="C407" s="139" t="s">
        <v>21</v>
      </c>
      <c r="D407" s="139" t="s">
        <v>22</v>
      </c>
      <c r="E407" s="242" t="s">
        <v>23</v>
      </c>
      <c r="F407" s="242"/>
      <c r="G407" s="242" t="s">
        <v>13</v>
      </c>
      <c r="H407" s="243"/>
      <c r="I407" s="110"/>
      <c r="J407" s="118" t="s">
        <v>40</v>
      </c>
      <c r="K407" s="119"/>
      <c r="L407" s="119"/>
      <c r="M407" s="120"/>
    </row>
    <row r="408" spans="1:13" ht="15.75" thickBot="1">
      <c r="A408" s="240"/>
      <c r="B408" s="121" t="s">
        <v>443</v>
      </c>
      <c r="C408" s="148" t="s">
        <v>437</v>
      </c>
      <c r="D408" s="122">
        <v>44428</v>
      </c>
      <c r="E408" s="148"/>
      <c r="F408" s="148" t="s">
        <v>438</v>
      </c>
      <c r="G408" s="244" t="s">
        <v>439</v>
      </c>
      <c r="H408" s="245"/>
      <c r="I408" s="246"/>
      <c r="J408" s="161" t="s">
        <v>28</v>
      </c>
      <c r="K408" s="161"/>
      <c r="L408" s="161" t="s">
        <v>29</v>
      </c>
      <c r="M408" s="160">
        <v>365.625</v>
      </c>
    </row>
    <row r="409" spans="1:13" ht="23.25" thickBot="1">
      <c r="A409" s="240"/>
      <c r="B409" s="140" t="s">
        <v>30</v>
      </c>
      <c r="C409" s="140" t="s">
        <v>31</v>
      </c>
      <c r="D409" s="140" t="s">
        <v>32</v>
      </c>
      <c r="E409" s="247" t="s">
        <v>33</v>
      </c>
      <c r="F409" s="247"/>
      <c r="G409" s="248"/>
      <c r="H409" s="249"/>
      <c r="I409" s="250"/>
      <c r="J409" s="164" t="s">
        <v>368</v>
      </c>
      <c r="K409" s="165"/>
      <c r="L409" s="165" t="s">
        <v>29</v>
      </c>
      <c r="M409" s="160">
        <f>300/12</f>
        <v>25</v>
      </c>
    </row>
    <row r="410" spans="1:13" ht="23.25" thickBot="1">
      <c r="A410" s="241"/>
      <c r="B410" s="149" t="s">
        <v>440</v>
      </c>
      <c r="C410" s="149" t="s">
        <v>439</v>
      </c>
      <c r="D410" s="162">
        <v>44430</v>
      </c>
      <c r="E410" s="163" t="s">
        <v>37</v>
      </c>
      <c r="F410" s="151" t="s">
        <v>441</v>
      </c>
      <c r="G410" s="257"/>
      <c r="H410" s="258"/>
      <c r="I410" s="259"/>
      <c r="J410" s="164" t="s">
        <v>39</v>
      </c>
      <c r="K410" s="165" t="s">
        <v>29</v>
      </c>
      <c r="L410" s="165"/>
      <c r="M410" s="160">
        <f>1980/12</f>
        <v>165</v>
      </c>
    </row>
    <row r="411" spans="1:13" ht="24" thickTop="1" thickBot="1">
      <c r="A411" s="239">
        <f t="shared" ref="A411" si="50">A407+1</f>
        <v>99</v>
      </c>
      <c r="B411" s="139" t="s">
        <v>20</v>
      </c>
      <c r="C411" s="139" t="s">
        <v>21</v>
      </c>
      <c r="D411" s="139" t="s">
        <v>22</v>
      </c>
      <c r="E411" s="242" t="s">
        <v>23</v>
      </c>
      <c r="F411" s="242"/>
      <c r="G411" s="242" t="s">
        <v>13</v>
      </c>
      <c r="H411" s="243"/>
      <c r="I411" s="110"/>
      <c r="J411" s="118" t="s">
        <v>40</v>
      </c>
      <c r="K411" s="119"/>
      <c r="L411" s="119"/>
      <c r="M411" s="120"/>
    </row>
    <row r="412" spans="1:13" ht="15.75" thickBot="1">
      <c r="A412" s="240"/>
      <c r="B412" s="121" t="s">
        <v>444</v>
      </c>
      <c r="C412" s="148" t="s">
        <v>437</v>
      </c>
      <c r="D412" s="122">
        <v>44428</v>
      </c>
      <c r="E412" s="148"/>
      <c r="F412" s="148" t="s">
        <v>438</v>
      </c>
      <c r="G412" s="244" t="s">
        <v>439</v>
      </c>
      <c r="H412" s="245"/>
      <c r="I412" s="246"/>
      <c r="J412" s="161" t="s">
        <v>28</v>
      </c>
      <c r="K412" s="161"/>
      <c r="L412" s="161" t="s">
        <v>29</v>
      </c>
      <c r="M412" s="160">
        <v>365.625</v>
      </c>
    </row>
    <row r="413" spans="1:13" ht="23.25" thickBot="1">
      <c r="A413" s="240"/>
      <c r="B413" s="140" t="s">
        <v>30</v>
      </c>
      <c r="C413" s="140" t="s">
        <v>31</v>
      </c>
      <c r="D413" s="140" t="s">
        <v>32</v>
      </c>
      <c r="E413" s="247" t="s">
        <v>33</v>
      </c>
      <c r="F413" s="247"/>
      <c r="G413" s="248"/>
      <c r="H413" s="249"/>
      <c r="I413" s="250"/>
      <c r="J413" s="164" t="s">
        <v>368</v>
      </c>
      <c r="K413" s="165"/>
      <c r="L413" s="165" t="s">
        <v>29</v>
      </c>
      <c r="M413" s="160">
        <f>300/12</f>
        <v>25</v>
      </c>
    </row>
    <row r="414" spans="1:13" ht="23.25" thickBot="1">
      <c r="A414" s="241"/>
      <c r="B414" s="149" t="s">
        <v>440</v>
      </c>
      <c r="C414" s="149" t="s">
        <v>439</v>
      </c>
      <c r="D414" s="162">
        <v>44430</v>
      </c>
      <c r="E414" s="163" t="s">
        <v>37</v>
      </c>
      <c r="F414" s="151" t="s">
        <v>441</v>
      </c>
      <c r="G414" s="257"/>
      <c r="H414" s="258"/>
      <c r="I414" s="259"/>
      <c r="J414" s="164" t="s">
        <v>39</v>
      </c>
      <c r="K414" s="165" t="s">
        <v>29</v>
      </c>
      <c r="L414" s="165"/>
      <c r="M414" s="160">
        <f>1980/12</f>
        <v>165</v>
      </c>
    </row>
    <row r="415" spans="1:13" ht="24" thickTop="1" thickBot="1">
      <c r="A415" s="239">
        <f t="shared" ref="A415" si="51">A411+1</f>
        <v>100</v>
      </c>
      <c r="B415" s="139" t="s">
        <v>20</v>
      </c>
      <c r="C415" s="139" t="s">
        <v>21</v>
      </c>
      <c r="D415" s="139" t="s">
        <v>22</v>
      </c>
      <c r="E415" s="242" t="s">
        <v>23</v>
      </c>
      <c r="F415" s="242"/>
      <c r="G415" s="242" t="s">
        <v>13</v>
      </c>
      <c r="H415" s="243"/>
      <c r="I415" s="110"/>
      <c r="J415" s="118" t="s">
        <v>40</v>
      </c>
      <c r="K415" s="119"/>
      <c r="L415" s="119"/>
      <c r="M415" s="120"/>
    </row>
    <row r="416" spans="1:13" ht="15.75" thickBot="1">
      <c r="A416" s="240"/>
      <c r="B416" s="121" t="s">
        <v>445</v>
      </c>
      <c r="C416" s="148" t="s">
        <v>437</v>
      </c>
      <c r="D416" s="122">
        <v>44428</v>
      </c>
      <c r="E416" s="148"/>
      <c r="F416" s="148" t="s">
        <v>438</v>
      </c>
      <c r="G416" s="244" t="s">
        <v>439</v>
      </c>
      <c r="H416" s="245"/>
      <c r="I416" s="246"/>
      <c r="J416" s="161" t="s">
        <v>28</v>
      </c>
      <c r="K416" s="161"/>
      <c r="L416" s="161" t="s">
        <v>29</v>
      </c>
      <c r="M416" s="160">
        <v>182.5</v>
      </c>
    </row>
    <row r="417" spans="1:13" ht="23.25" thickBot="1">
      <c r="A417" s="240"/>
      <c r="B417" s="140" t="s">
        <v>30</v>
      </c>
      <c r="C417" s="140" t="s">
        <v>31</v>
      </c>
      <c r="D417" s="140" t="s">
        <v>32</v>
      </c>
      <c r="E417" s="247" t="s">
        <v>33</v>
      </c>
      <c r="F417" s="247"/>
      <c r="G417" s="248"/>
      <c r="H417" s="249"/>
      <c r="I417" s="250"/>
      <c r="J417" s="164" t="s">
        <v>368</v>
      </c>
      <c r="K417" s="165"/>
      <c r="L417" s="165" t="s">
        <v>29</v>
      </c>
      <c r="M417" s="160">
        <f>300/12</f>
        <v>25</v>
      </c>
    </row>
    <row r="418" spans="1:13" ht="23.25" thickBot="1">
      <c r="A418" s="241"/>
      <c r="B418" s="149" t="s">
        <v>440</v>
      </c>
      <c r="C418" s="149" t="s">
        <v>439</v>
      </c>
      <c r="D418" s="162">
        <v>44430</v>
      </c>
      <c r="E418" s="163" t="s">
        <v>37</v>
      </c>
      <c r="F418" s="151" t="s">
        <v>441</v>
      </c>
      <c r="G418" s="257"/>
      <c r="H418" s="258"/>
      <c r="I418" s="259"/>
      <c r="J418" s="164" t="s">
        <v>39</v>
      </c>
      <c r="K418" s="165" t="s">
        <v>29</v>
      </c>
      <c r="L418" s="165"/>
      <c r="M418" s="160">
        <f>1980/12</f>
        <v>165</v>
      </c>
    </row>
    <row r="419" spans="1:13" ht="24" thickTop="1" thickBot="1">
      <c r="A419" s="239">
        <f t="shared" ref="A419" si="52">A415+1</f>
        <v>101</v>
      </c>
      <c r="B419" s="139" t="s">
        <v>20</v>
      </c>
      <c r="C419" s="139" t="s">
        <v>21</v>
      </c>
      <c r="D419" s="139" t="s">
        <v>22</v>
      </c>
      <c r="E419" s="242" t="s">
        <v>23</v>
      </c>
      <c r="F419" s="242"/>
      <c r="G419" s="242" t="s">
        <v>13</v>
      </c>
      <c r="H419" s="243"/>
      <c r="I419" s="110"/>
      <c r="J419" s="118" t="s">
        <v>40</v>
      </c>
      <c r="K419" s="119"/>
      <c r="L419" s="119"/>
      <c r="M419" s="120"/>
    </row>
    <row r="420" spans="1:13" ht="15.75" thickBot="1">
      <c r="A420" s="240"/>
      <c r="B420" s="121" t="s">
        <v>446</v>
      </c>
      <c r="C420" s="148" t="s">
        <v>437</v>
      </c>
      <c r="D420" s="122">
        <v>44428</v>
      </c>
      <c r="E420" s="148"/>
      <c r="F420" s="148" t="s">
        <v>438</v>
      </c>
      <c r="G420" s="244" t="s">
        <v>439</v>
      </c>
      <c r="H420" s="245"/>
      <c r="I420" s="246"/>
      <c r="J420" s="161" t="s">
        <v>28</v>
      </c>
      <c r="K420" s="161"/>
      <c r="L420" s="161" t="s">
        <v>29</v>
      </c>
      <c r="M420" s="160">
        <v>182.5</v>
      </c>
    </row>
    <row r="421" spans="1:13" ht="23.25" thickBot="1">
      <c r="A421" s="240"/>
      <c r="B421" s="140" t="s">
        <v>30</v>
      </c>
      <c r="C421" s="140" t="s">
        <v>31</v>
      </c>
      <c r="D421" s="140" t="s">
        <v>32</v>
      </c>
      <c r="E421" s="247" t="s">
        <v>33</v>
      </c>
      <c r="F421" s="247"/>
      <c r="G421" s="248"/>
      <c r="H421" s="249"/>
      <c r="I421" s="250"/>
      <c r="J421" s="164" t="s">
        <v>368</v>
      </c>
      <c r="K421" s="165"/>
      <c r="L421" s="165" t="s">
        <v>29</v>
      </c>
      <c r="M421" s="160">
        <f>300/12</f>
        <v>25</v>
      </c>
    </row>
    <row r="422" spans="1:13" ht="23.25" thickBot="1">
      <c r="A422" s="241"/>
      <c r="B422" s="149" t="s">
        <v>440</v>
      </c>
      <c r="C422" s="149" t="s">
        <v>439</v>
      </c>
      <c r="D422" s="162">
        <v>44430</v>
      </c>
      <c r="E422" s="163" t="s">
        <v>37</v>
      </c>
      <c r="F422" s="151" t="s">
        <v>441</v>
      </c>
      <c r="G422" s="257"/>
      <c r="H422" s="258"/>
      <c r="I422" s="259"/>
      <c r="J422" s="164" t="s">
        <v>39</v>
      </c>
      <c r="K422" s="165" t="s">
        <v>29</v>
      </c>
      <c r="L422" s="165"/>
      <c r="M422" s="160">
        <f>1980/12</f>
        <v>165</v>
      </c>
    </row>
    <row r="423" spans="1:13" ht="24" thickTop="1" thickBot="1">
      <c r="A423" s="239">
        <f t="shared" ref="A423" si="53">A419+1</f>
        <v>102</v>
      </c>
      <c r="B423" s="139" t="s">
        <v>20</v>
      </c>
      <c r="C423" s="139" t="s">
        <v>21</v>
      </c>
      <c r="D423" s="139" t="s">
        <v>22</v>
      </c>
      <c r="E423" s="242" t="s">
        <v>23</v>
      </c>
      <c r="F423" s="242"/>
      <c r="G423" s="242" t="s">
        <v>13</v>
      </c>
      <c r="H423" s="243"/>
      <c r="I423" s="110"/>
      <c r="J423" s="118" t="s">
        <v>40</v>
      </c>
      <c r="K423" s="119"/>
      <c r="L423" s="119"/>
      <c r="M423" s="120"/>
    </row>
    <row r="424" spans="1:13" ht="15.75" thickBot="1">
      <c r="A424" s="240"/>
      <c r="B424" s="121" t="s">
        <v>447</v>
      </c>
      <c r="C424" s="148" t="s">
        <v>437</v>
      </c>
      <c r="D424" s="122">
        <v>44428</v>
      </c>
      <c r="E424" s="148"/>
      <c r="F424" s="148" t="s">
        <v>438</v>
      </c>
      <c r="G424" s="244" t="s">
        <v>439</v>
      </c>
      <c r="H424" s="245"/>
      <c r="I424" s="246"/>
      <c r="J424" s="161" t="s">
        <v>28</v>
      </c>
      <c r="K424" s="161"/>
      <c r="L424" s="161" t="s">
        <v>29</v>
      </c>
      <c r="M424" s="160">
        <v>182.5</v>
      </c>
    </row>
    <row r="425" spans="1:13" ht="23.25" thickBot="1">
      <c r="A425" s="240"/>
      <c r="B425" s="140" t="s">
        <v>30</v>
      </c>
      <c r="C425" s="140" t="s">
        <v>31</v>
      </c>
      <c r="D425" s="140" t="s">
        <v>32</v>
      </c>
      <c r="E425" s="247" t="s">
        <v>33</v>
      </c>
      <c r="F425" s="247"/>
      <c r="G425" s="248"/>
      <c r="H425" s="249"/>
      <c r="I425" s="250"/>
      <c r="J425" s="164" t="s">
        <v>368</v>
      </c>
      <c r="K425" s="165"/>
      <c r="L425" s="165" t="s">
        <v>29</v>
      </c>
      <c r="M425" s="160">
        <f>300/12</f>
        <v>25</v>
      </c>
    </row>
    <row r="426" spans="1:13" ht="23.25" thickBot="1">
      <c r="A426" s="241"/>
      <c r="B426" s="149" t="s">
        <v>440</v>
      </c>
      <c r="C426" s="149" t="s">
        <v>439</v>
      </c>
      <c r="D426" s="162">
        <v>44430</v>
      </c>
      <c r="E426" s="163" t="s">
        <v>37</v>
      </c>
      <c r="F426" s="151" t="s">
        <v>441</v>
      </c>
      <c r="G426" s="257"/>
      <c r="H426" s="258"/>
      <c r="I426" s="259"/>
      <c r="J426" s="164" t="s">
        <v>39</v>
      </c>
      <c r="K426" s="165" t="s">
        <v>29</v>
      </c>
      <c r="L426" s="165"/>
      <c r="M426" s="160">
        <f>1980/12</f>
        <v>165</v>
      </c>
    </row>
    <row r="427" spans="1:13" ht="24" thickTop="1" thickBot="1">
      <c r="A427" s="239">
        <f t="shared" ref="A427" si="54">A423+1</f>
        <v>103</v>
      </c>
      <c r="B427" s="139" t="s">
        <v>20</v>
      </c>
      <c r="C427" s="139" t="s">
        <v>21</v>
      </c>
      <c r="D427" s="139" t="s">
        <v>22</v>
      </c>
      <c r="E427" s="242" t="s">
        <v>23</v>
      </c>
      <c r="F427" s="242"/>
      <c r="G427" s="242" t="s">
        <v>13</v>
      </c>
      <c r="H427" s="243"/>
      <c r="I427" s="110"/>
      <c r="J427" s="118" t="s">
        <v>40</v>
      </c>
      <c r="K427" s="119"/>
      <c r="L427" s="119"/>
      <c r="M427" s="120"/>
    </row>
    <row r="428" spans="1:13" ht="15.75" thickBot="1">
      <c r="A428" s="240"/>
      <c r="B428" s="121" t="s">
        <v>448</v>
      </c>
      <c r="C428" s="148" t="s">
        <v>437</v>
      </c>
      <c r="D428" s="122">
        <v>44428</v>
      </c>
      <c r="E428" s="148"/>
      <c r="F428" s="148" t="s">
        <v>438</v>
      </c>
      <c r="G428" s="244" t="s">
        <v>439</v>
      </c>
      <c r="H428" s="245"/>
      <c r="I428" s="246"/>
      <c r="J428" s="161" t="s">
        <v>28</v>
      </c>
      <c r="K428" s="161"/>
      <c r="L428" s="161" t="s">
        <v>29</v>
      </c>
      <c r="M428" s="160">
        <v>182.5</v>
      </c>
    </row>
    <row r="429" spans="1:13" ht="23.25" thickBot="1">
      <c r="A429" s="240"/>
      <c r="B429" s="140" t="s">
        <v>30</v>
      </c>
      <c r="C429" s="140" t="s">
        <v>31</v>
      </c>
      <c r="D429" s="140" t="s">
        <v>32</v>
      </c>
      <c r="E429" s="247" t="s">
        <v>33</v>
      </c>
      <c r="F429" s="247"/>
      <c r="G429" s="248"/>
      <c r="H429" s="249"/>
      <c r="I429" s="250"/>
      <c r="J429" s="164" t="s">
        <v>368</v>
      </c>
      <c r="K429" s="165"/>
      <c r="L429" s="165" t="s">
        <v>29</v>
      </c>
      <c r="M429" s="160">
        <f>300/12</f>
        <v>25</v>
      </c>
    </row>
    <row r="430" spans="1:13" ht="23.25" thickBot="1">
      <c r="A430" s="241"/>
      <c r="B430" s="149" t="s">
        <v>440</v>
      </c>
      <c r="C430" s="149" t="s">
        <v>439</v>
      </c>
      <c r="D430" s="162">
        <v>44430</v>
      </c>
      <c r="E430" s="163" t="s">
        <v>37</v>
      </c>
      <c r="F430" s="151" t="s">
        <v>441</v>
      </c>
      <c r="G430" s="257"/>
      <c r="H430" s="258"/>
      <c r="I430" s="259"/>
      <c r="J430" s="164" t="s">
        <v>39</v>
      </c>
      <c r="K430" s="165" t="s">
        <v>29</v>
      </c>
      <c r="L430" s="165"/>
      <c r="M430" s="160">
        <f>1980/12</f>
        <v>165</v>
      </c>
    </row>
    <row r="431" spans="1:13" ht="24" thickTop="1" thickBot="1">
      <c r="A431" s="239">
        <f t="shared" ref="A431" si="55">A427+1</f>
        <v>104</v>
      </c>
      <c r="B431" s="139" t="s">
        <v>20</v>
      </c>
      <c r="C431" s="139" t="s">
        <v>21</v>
      </c>
      <c r="D431" s="139" t="s">
        <v>22</v>
      </c>
      <c r="E431" s="242" t="s">
        <v>23</v>
      </c>
      <c r="F431" s="242"/>
      <c r="G431" s="242" t="s">
        <v>13</v>
      </c>
      <c r="H431" s="243"/>
      <c r="I431" s="110"/>
      <c r="J431" s="118" t="s">
        <v>40</v>
      </c>
      <c r="K431" s="119"/>
      <c r="L431" s="119"/>
      <c r="M431" s="120"/>
    </row>
    <row r="432" spans="1:13" ht="15.75" thickBot="1">
      <c r="A432" s="240"/>
      <c r="B432" s="121" t="s">
        <v>449</v>
      </c>
      <c r="C432" s="148" t="s">
        <v>437</v>
      </c>
      <c r="D432" s="122">
        <v>44428</v>
      </c>
      <c r="E432" s="148"/>
      <c r="F432" s="148" t="s">
        <v>438</v>
      </c>
      <c r="G432" s="244" t="s">
        <v>439</v>
      </c>
      <c r="H432" s="245"/>
      <c r="I432" s="246"/>
      <c r="J432" s="161" t="s">
        <v>28</v>
      </c>
      <c r="K432" s="161"/>
      <c r="L432" s="161" t="s">
        <v>29</v>
      </c>
      <c r="M432" s="160">
        <v>182.5</v>
      </c>
    </row>
    <row r="433" spans="1:13" ht="23.25" thickBot="1">
      <c r="A433" s="240"/>
      <c r="B433" s="140" t="s">
        <v>30</v>
      </c>
      <c r="C433" s="140" t="s">
        <v>31</v>
      </c>
      <c r="D433" s="140" t="s">
        <v>32</v>
      </c>
      <c r="E433" s="247" t="s">
        <v>33</v>
      </c>
      <c r="F433" s="247"/>
      <c r="G433" s="248"/>
      <c r="H433" s="249"/>
      <c r="I433" s="250"/>
      <c r="J433" s="164" t="s">
        <v>368</v>
      </c>
      <c r="K433" s="165"/>
      <c r="L433" s="165" t="s">
        <v>29</v>
      </c>
      <c r="M433" s="160">
        <f>300/12</f>
        <v>25</v>
      </c>
    </row>
    <row r="434" spans="1:13" ht="23.25" thickBot="1">
      <c r="A434" s="241"/>
      <c r="B434" s="149" t="s">
        <v>440</v>
      </c>
      <c r="C434" s="149" t="s">
        <v>439</v>
      </c>
      <c r="D434" s="162">
        <v>44430</v>
      </c>
      <c r="E434" s="163" t="s">
        <v>37</v>
      </c>
      <c r="F434" s="151" t="s">
        <v>441</v>
      </c>
      <c r="G434" s="257"/>
      <c r="H434" s="258"/>
      <c r="I434" s="259"/>
      <c r="J434" s="164" t="s">
        <v>39</v>
      </c>
      <c r="K434" s="165" t="s">
        <v>29</v>
      </c>
      <c r="L434" s="165"/>
      <c r="M434" s="160">
        <f>1980/12</f>
        <v>165</v>
      </c>
    </row>
    <row r="435" spans="1:13" ht="24" thickTop="1" thickBot="1">
      <c r="A435" s="239">
        <f t="shared" ref="A435" si="56">A431+1</f>
        <v>105</v>
      </c>
      <c r="B435" s="139" t="s">
        <v>20</v>
      </c>
      <c r="C435" s="139" t="s">
        <v>21</v>
      </c>
      <c r="D435" s="139" t="s">
        <v>22</v>
      </c>
      <c r="E435" s="242" t="s">
        <v>23</v>
      </c>
      <c r="F435" s="242"/>
      <c r="G435" s="242" t="s">
        <v>13</v>
      </c>
      <c r="H435" s="243"/>
      <c r="I435" s="110"/>
      <c r="J435" s="118" t="s">
        <v>40</v>
      </c>
      <c r="K435" s="119"/>
      <c r="L435" s="119"/>
      <c r="M435" s="120"/>
    </row>
    <row r="436" spans="1:13" ht="15.75" thickBot="1">
      <c r="A436" s="240"/>
      <c r="B436" s="121" t="s">
        <v>450</v>
      </c>
      <c r="C436" s="148" t="s">
        <v>437</v>
      </c>
      <c r="D436" s="122">
        <v>44428</v>
      </c>
      <c r="E436" s="148"/>
      <c r="F436" s="148" t="s">
        <v>438</v>
      </c>
      <c r="G436" s="244" t="s">
        <v>439</v>
      </c>
      <c r="H436" s="245"/>
      <c r="I436" s="246"/>
      <c r="J436" s="161" t="s">
        <v>28</v>
      </c>
      <c r="K436" s="161"/>
      <c r="L436" s="161" t="s">
        <v>29</v>
      </c>
      <c r="M436" s="160">
        <v>182.5</v>
      </c>
    </row>
    <row r="437" spans="1:13" ht="23.25" thickBot="1">
      <c r="A437" s="240"/>
      <c r="B437" s="140" t="s">
        <v>30</v>
      </c>
      <c r="C437" s="140" t="s">
        <v>31</v>
      </c>
      <c r="D437" s="140" t="s">
        <v>32</v>
      </c>
      <c r="E437" s="247" t="s">
        <v>33</v>
      </c>
      <c r="F437" s="247"/>
      <c r="G437" s="248"/>
      <c r="H437" s="249"/>
      <c r="I437" s="250"/>
      <c r="J437" s="164" t="s">
        <v>368</v>
      </c>
      <c r="K437" s="165"/>
      <c r="L437" s="165" t="s">
        <v>29</v>
      </c>
      <c r="M437" s="160">
        <f>300/12</f>
        <v>25</v>
      </c>
    </row>
    <row r="438" spans="1:13" ht="23.25" thickBot="1">
      <c r="A438" s="241"/>
      <c r="B438" s="149" t="s">
        <v>440</v>
      </c>
      <c r="C438" s="149" t="s">
        <v>439</v>
      </c>
      <c r="D438" s="162">
        <v>44430</v>
      </c>
      <c r="E438" s="163" t="s">
        <v>37</v>
      </c>
      <c r="F438" s="151" t="s">
        <v>441</v>
      </c>
      <c r="G438" s="257"/>
      <c r="H438" s="258"/>
      <c r="I438" s="259"/>
      <c r="J438" s="164" t="s">
        <v>39</v>
      </c>
      <c r="K438" s="165" t="s">
        <v>29</v>
      </c>
      <c r="L438" s="165"/>
      <c r="M438" s="160">
        <f>1980/12</f>
        <v>165</v>
      </c>
    </row>
    <row r="439" spans="1:13" ht="24" thickTop="1" thickBot="1">
      <c r="A439" s="239">
        <f t="shared" ref="A439" si="57">A435+1</f>
        <v>106</v>
      </c>
      <c r="B439" s="139" t="s">
        <v>20</v>
      </c>
      <c r="C439" s="139" t="s">
        <v>21</v>
      </c>
      <c r="D439" s="139" t="s">
        <v>22</v>
      </c>
      <c r="E439" s="242" t="s">
        <v>23</v>
      </c>
      <c r="F439" s="242"/>
      <c r="G439" s="242" t="s">
        <v>13</v>
      </c>
      <c r="H439" s="243"/>
      <c r="I439" s="110"/>
      <c r="J439" s="118" t="s">
        <v>40</v>
      </c>
      <c r="K439" s="119"/>
      <c r="L439" s="119"/>
      <c r="M439" s="120"/>
    </row>
    <row r="440" spans="1:13" ht="15.75" thickBot="1">
      <c r="A440" s="240"/>
      <c r="B440" s="121" t="s">
        <v>451</v>
      </c>
      <c r="C440" s="148" t="s">
        <v>437</v>
      </c>
      <c r="D440" s="122">
        <v>44428</v>
      </c>
      <c r="E440" s="148"/>
      <c r="F440" s="148" t="s">
        <v>438</v>
      </c>
      <c r="G440" s="244" t="s">
        <v>439</v>
      </c>
      <c r="H440" s="245"/>
      <c r="I440" s="246"/>
      <c r="J440" s="161" t="s">
        <v>28</v>
      </c>
      <c r="K440" s="161"/>
      <c r="L440" s="161" t="s">
        <v>29</v>
      </c>
      <c r="M440" s="160">
        <v>182.5</v>
      </c>
    </row>
    <row r="441" spans="1:13" ht="23.25" thickBot="1">
      <c r="A441" s="240"/>
      <c r="B441" s="140" t="s">
        <v>30</v>
      </c>
      <c r="C441" s="140" t="s">
        <v>31</v>
      </c>
      <c r="D441" s="140" t="s">
        <v>32</v>
      </c>
      <c r="E441" s="247" t="s">
        <v>33</v>
      </c>
      <c r="F441" s="247"/>
      <c r="G441" s="248"/>
      <c r="H441" s="249"/>
      <c r="I441" s="250"/>
      <c r="J441" s="164" t="s">
        <v>368</v>
      </c>
      <c r="K441" s="165"/>
      <c r="L441" s="165" t="s">
        <v>29</v>
      </c>
      <c r="M441" s="160">
        <f>300/12</f>
        <v>25</v>
      </c>
    </row>
    <row r="442" spans="1:13" ht="23.25" thickBot="1">
      <c r="A442" s="241"/>
      <c r="B442" s="149" t="s">
        <v>440</v>
      </c>
      <c r="C442" s="149" t="s">
        <v>439</v>
      </c>
      <c r="D442" s="162">
        <v>44430</v>
      </c>
      <c r="E442" s="163" t="s">
        <v>37</v>
      </c>
      <c r="F442" s="151" t="s">
        <v>441</v>
      </c>
      <c r="G442" s="257"/>
      <c r="H442" s="258"/>
      <c r="I442" s="259"/>
      <c r="J442" s="164" t="s">
        <v>39</v>
      </c>
      <c r="K442" s="165" t="s">
        <v>29</v>
      </c>
      <c r="L442" s="165"/>
      <c r="M442" s="160">
        <f>1980/12</f>
        <v>165</v>
      </c>
    </row>
    <row r="443" spans="1:13" ht="24" thickTop="1" thickBot="1">
      <c r="A443" s="239">
        <f t="shared" ref="A443" si="58">A439+1</f>
        <v>107</v>
      </c>
      <c r="B443" s="139" t="s">
        <v>20</v>
      </c>
      <c r="C443" s="139" t="s">
        <v>21</v>
      </c>
      <c r="D443" s="139" t="s">
        <v>22</v>
      </c>
      <c r="E443" s="242" t="s">
        <v>23</v>
      </c>
      <c r="F443" s="242"/>
      <c r="G443" s="242" t="s">
        <v>13</v>
      </c>
      <c r="H443" s="243"/>
      <c r="I443" s="110"/>
      <c r="J443" s="118" t="s">
        <v>40</v>
      </c>
      <c r="K443" s="119"/>
      <c r="L443" s="119"/>
      <c r="M443" s="120"/>
    </row>
    <row r="444" spans="1:13" ht="15.75" thickBot="1">
      <c r="A444" s="240"/>
      <c r="B444" s="121" t="s">
        <v>452</v>
      </c>
      <c r="C444" s="148" t="s">
        <v>437</v>
      </c>
      <c r="D444" s="122">
        <v>44428</v>
      </c>
      <c r="E444" s="148"/>
      <c r="F444" s="148" t="s">
        <v>438</v>
      </c>
      <c r="G444" s="244" t="s">
        <v>439</v>
      </c>
      <c r="H444" s="245"/>
      <c r="I444" s="246"/>
      <c r="J444" s="161" t="s">
        <v>28</v>
      </c>
      <c r="K444" s="161"/>
      <c r="L444" s="161" t="s">
        <v>29</v>
      </c>
      <c r="M444" s="160">
        <v>182.5</v>
      </c>
    </row>
    <row r="445" spans="1:13" ht="23.25" thickBot="1">
      <c r="A445" s="240"/>
      <c r="B445" s="140" t="s">
        <v>30</v>
      </c>
      <c r="C445" s="140" t="s">
        <v>31</v>
      </c>
      <c r="D445" s="140" t="s">
        <v>32</v>
      </c>
      <c r="E445" s="247" t="s">
        <v>33</v>
      </c>
      <c r="F445" s="247"/>
      <c r="G445" s="248"/>
      <c r="H445" s="249"/>
      <c r="I445" s="250"/>
      <c r="J445" s="164" t="s">
        <v>368</v>
      </c>
      <c r="K445" s="165"/>
      <c r="L445" s="165" t="s">
        <v>29</v>
      </c>
      <c r="M445" s="160">
        <f>300/12</f>
        <v>25</v>
      </c>
    </row>
    <row r="446" spans="1:13" ht="23.25" thickBot="1">
      <c r="A446" s="241"/>
      <c r="B446" s="149" t="s">
        <v>440</v>
      </c>
      <c r="C446" s="149" t="s">
        <v>439</v>
      </c>
      <c r="D446" s="162">
        <v>44430</v>
      </c>
      <c r="E446" s="163" t="s">
        <v>37</v>
      </c>
      <c r="F446" s="151" t="s">
        <v>441</v>
      </c>
      <c r="G446" s="257"/>
      <c r="H446" s="258"/>
      <c r="I446" s="259"/>
      <c r="J446" s="164" t="s">
        <v>39</v>
      </c>
      <c r="K446" s="165" t="s">
        <v>29</v>
      </c>
      <c r="L446" s="165"/>
      <c r="M446" s="160">
        <f>1980/12</f>
        <v>165</v>
      </c>
    </row>
    <row r="447" spans="1:13" ht="23.25" thickTop="1">
      <c r="A447" s="239">
        <v>108</v>
      </c>
      <c r="B447" s="139" t="s">
        <v>20</v>
      </c>
      <c r="C447" s="139" t="s">
        <v>21</v>
      </c>
      <c r="D447" s="139" t="s">
        <v>22</v>
      </c>
      <c r="E447" s="242" t="s">
        <v>23</v>
      </c>
      <c r="F447" s="242"/>
      <c r="G447" s="282" t="s">
        <v>13</v>
      </c>
      <c r="H447" s="283"/>
      <c r="I447" s="284"/>
      <c r="J447" s="118" t="s">
        <v>40</v>
      </c>
      <c r="K447" s="119"/>
      <c r="L447" s="119"/>
      <c r="M447" s="120"/>
    </row>
    <row r="448" spans="1:13">
      <c r="A448" s="369"/>
      <c r="B448" s="121" t="s">
        <v>453</v>
      </c>
      <c r="C448" s="121" t="s">
        <v>454</v>
      </c>
      <c r="D448" s="122">
        <v>44320</v>
      </c>
      <c r="E448" s="121"/>
      <c r="F448" s="121" t="s">
        <v>455</v>
      </c>
      <c r="G448" s="244" t="s">
        <v>456</v>
      </c>
      <c r="H448" s="245"/>
      <c r="I448" s="246"/>
      <c r="J448" s="123" t="s">
        <v>28</v>
      </c>
      <c r="K448" s="123"/>
      <c r="L448" s="123" t="s">
        <v>29</v>
      </c>
      <c r="M448" s="144">
        <v>165</v>
      </c>
    </row>
    <row r="449" spans="1:13" ht="22.5">
      <c r="A449" s="369"/>
      <c r="B449" s="140" t="s">
        <v>30</v>
      </c>
      <c r="C449" s="140" t="s">
        <v>31</v>
      </c>
      <c r="D449" s="140" t="s">
        <v>32</v>
      </c>
      <c r="E449" s="247" t="s">
        <v>33</v>
      </c>
      <c r="F449" s="247"/>
      <c r="G449" s="248"/>
      <c r="H449" s="249"/>
      <c r="I449" s="250"/>
      <c r="J449" s="124" t="s">
        <v>457</v>
      </c>
      <c r="K449" s="125"/>
      <c r="L449" s="125" t="s">
        <v>29</v>
      </c>
      <c r="M449" s="146">
        <v>292</v>
      </c>
    </row>
    <row r="450" spans="1:13" ht="23.25" thickBot="1">
      <c r="A450" s="370"/>
      <c r="B450" s="127" t="s">
        <v>458</v>
      </c>
      <c r="C450" s="127" t="s">
        <v>459</v>
      </c>
      <c r="D450" s="143">
        <v>44322</v>
      </c>
      <c r="E450" s="129" t="s">
        <v>37</v>
      </c>
      <c r="F450" s="131" t="s">
        <v>460</v>
      </c>
      <c r="G450" s="354"/>
      <c r="H450" s="355"/>
      <c r="I450" s="356"/>
      <c r="J450" s="124" t="s">
        <v>42</v>
      </c>
      <c r="K450" s="125"/>
      <c r="L450" s="125"/>
      <c r="M450" s="126"/>
    </row>
    <row r="451" spans="1:13" ht="24" thickTop="1" thickBot="1">
      <c r="A451" s="239">
        <f>A447+1</f>
        <v>109</v>
      </c>
      <c r="B451" s="139" t="s">
        <v>20</v>
      </c>
      <c r="C451" s="139" t="s">
        <v>21</v>
      </c>
      <c r="D451" s="139" t="s">
        <v>22</v>
      </c>
      <c r="E451" s="242" t="s">
        <v>23</v>
      </c>
      <c r="F451" s="242"/>
      <c r="G451" s="242" t="s">
        <v>13</v>
      </c>
      <c r="H451" s="243"/>
      <c r="I451" s="110"/>
      <c r="J451" s="118" t="s">
        <v>40</v>
      </c>
      <c r="K451" s="119"/>
      <c r="L451" s="119"/>
      <c r="M451" s="120"/>
    </row>
    <row r="452" spans="1:13" ht="15.75" thickBot="1">
      <c r="A452" s="240"/>
      <c r="B452" s="121" t="s">
        <v>461</v>
      </c>
      <c r="C452" s="121" t="s">
        <v>454</v>
      </c>
      <c r="D452" s="122">
        <v>44320</v>
      </c>
      <c r="E452" s="121"/>
      <c r="F452" s="121" t="s">
        <v>455</v>
      </c>
      <c r="G452" s="244" t="s">
        <v>456</v>
      </c>
      <c r="H452" s="245"/>
      <c r="I452" s="246"/>
      <c r="J452" s="123" t="s">
        <v>28</v>
      </c>
      <c r="K452" s="123"/>
      <c r="L452" s="123" t="s">
        <v>29</v>
      </c>
      <c r="M452" s="144">
        <v>165</v>
      </c>
    </row>
    <row r="453" spans="1:13" ht="23.25" thickBot="1">
      <c r="A453" s="240"/>
      <c r="B453" s="140" t="s">
        <v>30</v>
      </c>
      <c r="C453" s="140" t="s">
        <v>31</v>
      </c>
      <c r="D453" s="140" t="s">
        <v>32</v>
      </c>
      <c r="E453" s="247" t="s">
        <v>33</v>
      </c>
      <c r="F453" s="247"/>
      <c r="G453" s="248"/>
      <c r="H453" s="249"/>
      <c r="I453" s="250"/>
      <c r="J453" s="124" t="s">
        <v>457</v>
      </c>
      <c r="K453" s="125"/>
      <c r="L453" s="125" t="s">
        <v>29</v>
      </c>
      <c r="M453" s="146">
        <v>292</v>
      </c>
    </row>
    <row r="454" spans="1:13" ht="23.25" thickBot="1">
      <c r="A454" s="241"/>
      <c r="B454" s="127" t="s">
        <v>462</v>
      </c>
      <c r="C454" s="127" t="s">
        <v>459</v>
      </c>
      <c r="D454" s="143">
        <v>44322</v>
      </c>
      <c r="E454" s="129" t="s">
        <v>37</v>
      </c>
      <c r="F454" s="131" t="s">
        <v>460</v>
      </c>
      <c r="G454" s="257"/>
      <c r="H454" s="258"/>
      <c r="I454" s="259"/>
      <c r="J454" s="124" t="s">
        <v>42</v>
      </c>
      <c r="K454" s="125"/>
      <c r="L454" s="125"/>
      <c r="M454" s="126"/>
    </row>
    <row r="455" spans="1:13" ht="24" thickTop="1" thickBot="1">
      <c r="A455" s="239">
        <f>A451+1</f>
        <v>110</v>
      </c>
      <c r="B455" s="139" t="s">
        <v>20</v>
      </c>
      <c r="C455" s="139" t="s">
        <v>21</v>
      </c>
      <c r="D455" s="139" t="s">
        <v>22</v>
      </c>
      <c r="E455" s="242" t="s">
        <v>23</v>
      </c>
      <c r="F455" s="242"/>
      <c r="G455" s="242" t="s">
        <v>13</v>
      </c>
      <c r="H455" s="243"/>
      <c r="I455" s="110"/>
      <c r="J455" s="118" t="s">
        <v>40</v>
      </c>
      <c r="K455" s="119"/>
      <c r="L455" s="119"/>
      <c r="M455" s="120"/>
    </row>
    <row r="456" spans="1:13" ht="15.75" thickBot="1">
      <c r="A456" s="240"/>
      <c r="B456" s="121" t="s">
        <v>463</v>
      </c>
      <c r="C456" s="121" t="s">
        <v>454</v>
      </c>
      <c r="D456" s="122">
        <v>44320</v>
      </c>
      <c r="E456" s="121"/>
      <c r="F456" s="121" t="s">
        <v>455</v>
      </c>
      <c r="G456" s="244" t="s">
        <v>464</v>
      </c>
      <c r="H456" s="245"/>
      <c r="I456" s="246"/>
      <c r="J456" s="123" t="s">
        <v>28</v>
      </c>
      <c r="K456" s="123"/>
      <c r="L456" s="123" t="s">
        <v>29</v>
      </c>
      <c r="M456" s="144">
        <v>165</v>
      </c>
    </row>
    <row r="457" spans="1:13" ht="23.25" thickBot="1">
      <c r="A457" s="240"/>
      <c r="B457" s="140" t="s">
        <v>30</v>
      </c>
      <c r="C457" s="140" t="s">
        <v>31</v>
      </c>
      <c r="D457" s="140" t="s">
        <v>32</v>
      </c>
      <c r="E457" s="247" t="s">
        <v>33</v>
      </c>
      <c r="F457" s="247"/>
      <c r="G457" s="248"/>
      <c r="H457" s="249"/>
      <c r="I457" s="250"/>
      <c r="J457" s="124" t="s">
        <v>457</v>
      </c>
      <c r="K457" s="125"/>
      <c r="L457" s="125" t="s">
        <v>29</v>
      </c>
      <c r="M457" s="146">
        <v>292</v>
      </c>
    </row>
    <row r="458" spans="1:13" ht="23.25" thickBot="1">
      <c r="A458" s="241"/>
      <c r="B458" s="127" t="s">
        <v>465</v>
      </c>
      <c r="C458" s="127" t="s">
        <v>459</v>
      </c>
      <c r="D458" s="143">
        <v>44322</v>
      </c>
      <c r="E458" s="129" t="s">
        <v>37</v>
      </c>
      <c r="F458" s="131" t="s">
        <v>460</v>
      </c>
      <c r="G458" s="257"/>
      <c r="H458" s="258"/>
      <c r="I458" s="259"/>
      <c r="J458" s="124" t="s">
        <v>42</v>
      </c>
      <c r="K458" s="125"/>
      <c r="L458" s="125"/>
      <c r="M458" s="126"/>
    </row>
    <row r="459" spans="1:13" ht="18.75" thickTop="1">
      <c r="A459" s="371">
        <v>111</v>
      </c>
      <c r="B459" s="166" t="s">
        <v>20</v>
      </c>
      <c r="C459" s="167" t="s">
        <v>21</v>
      </c>
      <c r="D459" s="167" t="s">
        <v>22</v>
      </c>
      <c r="E459" s="374" t="s">
        <v>23</v>
      </c>
      <c r="F459" s="374"/>
      <c r="G459" s="375" t="s">
        <v>13</v>
      </c>
      <c r="H459" s="376"/>
      <c r="I459" s="377"/>
      <c r="J459" s="168"/>
      <c r="K459" s="169"/>
      <c r="L459" s="169"/>
      <c r="M459" s="170"/>
    </row>
    <row r="460" spans="1:13">
      <c r="A460" s="372"/>
      <c r="B460" s="171" t="s">
        <v>466</v>
      </c>
      <c r="C460" s="172" t="s">
        <v>467</v>
      </c>
      <c r="D460" s="173">
        <v>44402</v>
      </c>
      <c r="E460" s="378" t="s">
        <v>468</v>
      </c>
      <c r="F460" s="379"/>
      <c r="G460" s="380" t="s">
        <v>469</v>
      </c>
      <c r="H460" s="381"/>
      <c r="I460" s="382"/>
      <c r="J460" s="174" t="s">
        <v>28</v>
      </c>
      <c r="K460" s="174"/>
      <c r="L460" s="174" t="s">
        <v>29</v>
      </c>
      <c r="M460" s="175">
        <v>797.64</v>
      </c>
    </row>
    <row r="461" spans="1:13" ht="18">
      <c r="A461" s="372"/>
      <c r="B461" s="176" t="s">
        <v>30</v>
      </c>
      <c r="C461" s="177" t="s">
        <v>31</v>
      </c>
      <c r="D461" s="177" t="s">
        <v>32</v>
      </c>
      <c r="E461" s="383" t="s">
        <v>33</v>
      </c>
      <c r="F461" s="383"/>
      <c r="G461" s="384"/>
      <c r="H461" s="385"/>
      <c r="I461" s="386"/>
      <c r="J461" s="178" t="s">
        <v>34</v>
      </c>
      <c r="K461" s="179"/>
      <c r="L461" s="179" t="s">
        <v>29</v>
      </c>
      <c r="M461" s="180">
        <v>257</v>
      </c>
    </row>
    <row r="462" spans="1:13" ht="15.75" thickBot="1">
      <c r="A462" s="373"/>
      <c r="B462" s="181" t="s">
        <v>470</v>
      </c>
      <c r="C462" s="182" t="s">
        <v>467</v>
      </c>
      <c r="D462" s="183">
        <v>44405</v>
      </c>
      <c r="E462" s="184" t="s">
        <v>471</v>
      </c>
      <c r="F462" s="185"/>
      <c r="G462" s="387"/>
      <c r="H462" s="388"/>
      <c r="I462" s="389"/>
      <c r="J462" s="178" t="s">
        <v>39</v>
      </c>
      <c r="K462" s="179"/>
      <c r="L462" s="179" t="s">
        <v>29</v>
      </c>
      <c r="M462" s="180">
        <v>773</v>
      </c>
    </row>
    <row r="463" spans="1:13" ht="18.75" thickTop="1">
      <c r="A463" s="371">
        <v>112</v>
      </c>
      <c r="B463" s="166" t="s">
        <v>20</v>
      </c>
      <c r="C463" s="167" t="s">
        <v>21</v>
      </c>
      <c r="D463" s="167" t="s">
        <v>22</v>
      </c>
      <c r="E463" s="374" t="s">
        <v>23</v>
      </c>
      <c r="F463" s="374"/>
      <c r="G463" s="374" t="s">
        <v>13</v>
      </c>
      <c r="H463" s="390"/>
      <c r="I463" s="186"/>
      <c r="J463" s="168" t="s">
        <v>40</v>
      </c>
      <c r="K463" s="169"/>
      <c r="L463" s="169"/>
      <c r="M463" s="170"/>
    </row>
    <row r="464" spans="1:13" ht="18">
      <c r="A464" s="372"/>
      <c r="B464" s="171" t="s">
        <v>472</v>
      </c>
      <c r="C464" s="172" t="s">
        <v>114</v>
      </c>
      <c r="D464" s="173">
        <v>44431</v>
      </c>
      <c r="E464" s="378" t="s">
        <v>473</v>
      </c>
      <c r="F464" s="379"/>
      <c r="G464" s="380" t="s">
        <v>474</v>
      </c>
      <c r="H464" s="381"/>
      <c r="I464" s="382"/>
      <c r="J464" s="174" t="s">
        <v>475</v>
      </c>
      <c r="K464" s="174"/>
      <c r="L464" s="174" t="s">
        <v>29</v>
      </c>
      <c r="M464" s="175">
        <v>2020</v>
      </c>
    </row>
    <row r="465" spans="1:13" ht="18">
      <c r="A465" s="372"/>
      <c r="B465" s="176" t="s">
        <v>30</v>
      </c>
      <c r="C465" s="177"/>
      <c r="D465" s="177" t="s">
        <v>32</v>
      </c>
      <c r="E465" s="383" t="s">
        <v>33</v>
      </c>
      <c r="F465" s="383"/>
      <c r="G465" s="384"/>
      <c r="H465" s="385"/>
      <c r="I465" s="386"/>
      <c r="J465" s="178" t="s">
        <v>39</v>
      </c>
      <c r="K465" s="179"/>
      <c r="L465" s="179" t="s">
        <v>29</v>
      </c>
      <c r="M465" s="180">
        <v>670</v>
      </c>
    </row>
    <row r="466" spans="1:13" ht="15.75" thickBot="1">
      <c r="A466" s="373"/>
      <c r="B466" s="181" t="s">
        <v>476</v>
      </c>
      <c r="C466" s="182" t="s">
        <v>474</v>
      </c>
      <c r="D466" s="183">
        <v>44434</v>
      </c>
      <c r="E466" s="184" t="s">
        <v>477</v>
      </c>
      <c r="F466" s="185"/>
      <c r="G466" s="391"/>
      <c r="H466" s="392"/>
      <c r="I466" s="393"/>
      <c r="J466" s="178" t="s">
        <v>42</v>
      </c>
      <c r="K466" s="179"/>
      <c r="L466" s="179"/>
      <c r="M466" s="187"/>
    </row>
    <row r="467" spans="1:13" ht="18.75" thickTop="1">
      <c r="A467" s="371">
        <v>113</v>
      </c>
      <c r="B467" s="166" t="s">
        <v>20</v>
      </c>
      <c r="C467" s="167" t="s">
        <v>21</v>
      </c>
      <c r="D467" s="167" t="s">
        <v>22</v>
      </c>
      <c r="E467" s="374" t="s">
        <v>23</v>
      </c>
      <c r="F467" s="374"/>
      <c r="G467" s="374" t="s">
        <v>13</v>
      </c>
      <c r="H467" s="390"/>
      <c r="I467" s="186"/>
      <c r="J467" s="168" t="s">
        <v>40</v>
      </c>
      <c r="K467" s="169"/>
      <c r="L467" s="169"/>
      <c r="M467" s="170"/>
    </row>
    <row r="468" spans="1:13" ht="18">
      <c r="A468" s="372"/>
      <c r="B468" s="171" t="s">
        <v>478</v>
      </c>
      <c r="C468" s="172" t="s">
        <v>114</v>
      </c>
      <c r="D468" s="173">
        <v>44431</v>
      </c>
      <c r="E468" s="378" t="s">
        <v>473</v>
      </c>
      <c r="F468" s="379"/>
      <c r="G468" s="380" t="s">
        <v>474</v>
      </c>
      <c r="H468" s="381"/>
      <c r="I468" s="382"/>
      <c r="J468" s="174" t="s">
        <v>475</v>
      </c>
      <c r="K468" s="174"/>
      <c r="L468" s="174" t="s">
        <v>29</v>
      </c>
      <c r="M468" s="175">
        <v>2020</v>
      </c>
    </row>
    <row r="469" spans="1:13" ht="18">
      <c r="A469" s="372"/>
      <c r="B469" s="176" t="s">
        <v>30</v>
      </c>
      <c r="C469" s="177" t="s">
        <v>31</v>
      </c>
      <c r="D469" s="177" t="s">
        <v>32</v>
      </c>
      <c r="E469" s="383"/>
      <c r="F469" s="383"/>
      <c r="G469" s="384"/>
      <c r="H469" s="385"/>
      <c r="I469" s="386"/>
      <c r="J469" s="178" t="s">
        <v>39</v>
      </c>
      <c r="K469" s="179"/>
      <c r="L469" s="179" t="s">
        <v>29</v>
      </c>
      <c r="M469" s="180">
        <v>670</v>
      </c>
    </row>
    <row r="470" spans="1:13" ht="15.75" thickBot="1">
      <c r="A470" s="373"/>
      <c r="B470" s="181" t="s">
        <v>479</v>
      </c>
      <c r="C470" s="182" t="s">
        <v>474</v>
      </c>
      <c r="D470" s="183">
        <v>44434</v>
      </c>
      <c r="E470" s="184" t="s">
        <v>480</v>
      </c>
      <c r="F470" s="185"/>
      <c r="G470" s="391"/>
      <c r="H470" s="392"/>
      <c r="I470" s="393"/>
      <c r="J470" s="178" t="s">
        <v>42</v>
      </c>
      <c r="K470" s="179"/>
      <c r="L470" s="179"/>
      <c r="M470" s="187"/>
    </row>
    <row r="471" spans="1:13" ht="18.75" thickTop="1">
      <c r="A471" s="371">
        <v>114</v>
      </c>
      <c r="B471" s="166" t="s">
        <v>20</v>
      </c>
      <c r="C471" s="167" t="s">
        <v>21</v>
      </c>
      <c r="D471" s="167" t="s">
        <v>22</v>
      </c>
      <c r="E471" s="374" t="s">
        <v>23</v>
      </c>
      <c r="F471" s="374"/>
      <c r="G471" s="374" t="s">
        <v>13</v>
      </c>
      <c r="H471" s="390"/>
      <c r="I471" s="186"/>
      <c r="J471" s="168" t="s">
        <v>40</v>
      </c>
      <c r="K471" s="169"/>
      <c r="L471" s="169"/>
      <c r="M471" s="170"/>
    </row>
    <row r="472" spans="1:13" ht="18">
      <c r="A472" s="372"/>
      <c r="B472" s="171" t="s">
        <v>481</v>
      </c>
      <c r="C472" s="172" t="s">
        <v>114</v>
      </c>
      <c r="D472" s="173">
        <v>44431</v>
      </c>
      <c r="E472" s="378" t="s">
        <v>473</v>
      </c>
      <c r="F472" s="379"/>
      <c r="G472" s="380" t="s">
        <v>474</v>
      </c>
      <c r="H472" s="381"/>
      <c r="I472" s="382"/>
      <c r="J472" s="174" t="s">
        <v>475</v>
      </c>
      <c r="K472" s="174"/>
      <c r="L472" s="174" t="s">
        <v>29</v>
      </c>
      <c r="M472" s="175">
        <v>2020</v>
      </c>
    </row>
    <row r="473" spans="1:13" ht="18">
      <c r="A473" s="372"/>
      <c r="B473" s="176" t="s">
        <v>30</v>
      </c>
      <c r="C473" s="177" t="s">
        <v>31</v>
      </c>
      <c r="D473" s="177" t="s">
        <v>32</v>
      </c>
      <c r="E473" s="383" t="s">
        <v>33</v>
      </c>
      <c r="F473" s="383"/>
      <c r="G473" s="384"/>
      <c r="H473" s="385"/>
      <c r="I473" s="386"/>
      <c r="J473" s="178" t="s">
        <v>39</v>
      </c>
      <c r="K473" s="179"/>
      <c r="L473" s="179" t="s">
        <v>29</v>
      </c>
      <c r="M473" s="180">
        <v>670</v>
      </c>
    </row>
    <row r="474" spans="1:13" ht="18.75" thickBot="1">
      <c r="A474" s="373"/>
      <c r="B474" s="181" t="s">
        <v>482</v>
      </c>
      <c r="C474" s="182" t="s">
        <v>474</v>
      </c>
      <c r="D474" s="183">
        <v>44434</v>
      </c>
      <c r="E474" s="184" t="s">
        <v>480</v>
      </c>
      <c r="F474" s="185"/>
      <c r="G474" s="391"/>
      <c r="H474" s="392"/>
      <c r="I474" s="393"/>
      <c r="J474" s="178" t="s">
        <v>42</v>
      </c>
      <c r="K474" s="179"/>
      <c r="L474" s="179"/>
      <c r="M474" s="187"/>
    </row>
    <row r="475" spans="1:13" ht="18.75" thickTop="1">
      <c r="A475" s="371">
        <v>115</v>
      </c>
      <c r="B475" s="166" t="s">
        <v>20</v>
      </c>
      <c r="C475" s="167" t="s">
        <v>21</v>
      </c>
      <c r="D475" s="167" t="s">
        <v>22</v>
      </c>
      <c r="E475" s="374" t="s">
        <v>23</v>
      </c>
      <c r="F475" s="374"/>
      <c r="G475" s="374" t="s">
        <v>13</v>
      </c>
      <c r="H475" s="390"/>
      <c r="I475" s="186"/>
      <c r="J475" s="168" t="s">
        <v>40</v>
      </c>
      <c r="K475" s="169"/>
      <c r="L475" s="169"/>
      <c r="M475" s="170"/>
    </row>
    <row r="476" spans="1:13" ht="18">
      <c r="A476" s="372"/>
      <c r="B476" s="171" t="s">
        <v>483</v>
      </c>
      <c r="C476" s="172" t="s">
        <v>484</v>
      </c>
      <c r="D476" s="173">
        <v>44431</v>
      </c>
      <c r="E476" s="378" t="s">
        <v>473</v>
      </c>
      <c r="F476" s="379"/>
      <c r="G476" s="380" t="s">
        <v>474</v>
      </c>
      <c r="H476" s="381"/>
      <c r="I476" s="382"/>
      <c r="J476" s="174" t="s">
        <v>475</v>
      </c>
      <c r="K476" s="174"/>
      <c r="L476" s="174" t="s">
        <v>29</v>
      </c>
      <c r="M476" s="175">
        <v>2690</v>
      </c>
    </row>
    <row r="477" spans="1:13" ht="18">
      <c r="A477" s="372"/>
      <c r="B477" s="176" t="s">
        <v>30</v>
      </c>
      <c r="C477" s="177" t="s">
        <v>31</v>
      </c>
      <c r="D477" s="177" t="s">
        <v>32</v>
      </c>
      <c r="E477" s="383" t="s">
        <v>33</v>
      </c>
      <c r="F477" s="383"/>
      <c r="G477" s="384"/>
      <c r="H477" s="385"/>
      <c r="I477" s="386"/>
      <c r="J477" s="178" t="s">
        <v>485</v>
      </c>
      <c r="K477" s="179"/>
      <c r="L477" s="179" t="s">
        <v>29</v>
      </c>
      <c r="M477" s="180">
        <v>1270</v>
      </c>
    </row>
    <row r="478" spans="1:13" ht="15.75" thickBot="1">
      <c r="A478" s="373"/>
      <c r="B478" s="181" t="s">
        <v>486</v>
      </c>
      <c r="C478" s="182" t="s">
        <v>474</v>
      </c>
      <c r="D478" s="183">
        <v>44434</v>
      </c>
      <c r="E478" s="184" t="s">
        <v>487</v>
      </c>
      <c r="F478" s="185"/>
      <c r="G478" s="391"/>
      <c r="H478" s="392"/>
      <c r="I478" s="393"/>
      <c r="J478" s="178" t="s">
        <v>39</v>
      </c>
      <c r="K478" s="179"/>
      <c r="L478" s="179" t="s">
        <v>29</v>
      </c>
      <c r="M478" s="180">
        <v>670</v>
      </c>
    </row>
    <row r="479" spans="1:13" ht="18.75" thickTop="1">
      <c r="A479" s="371">
        <v>116</v>
      </c>
      <c r="B479" s="166" t="s">
        <v>20</v>
      </c>
      <c r="C479" s="167" t="s">
        <v>21</v>
      </c>
      <c r="D479" s="167" t="s">
        <v>22</v>
      </c>
      <c r="E479" s="374" t="s">
        <v>23</v>
      </c>
      <c r="F479" s="374"/>
      <c r="G479" s="374" t="s">
        <v>13</v>
      </c>
      <c r="H479" s="390"/>
      <c r="I479" s="186"/>
      <c r="J479" s="168" t="s">
        <v>40</v>
      </c>
      <c r="K479" s="169"/>
      <c r="L479" s="169"/>
      <c r="M479" s="170"/>
    </row>
    <row r="480" spans="1:13" ht="18">
      <c r="A480" s="372"/>
      <c r="B480" s="171" t="s">
        <v>488</v>
      </c>
      <c r="C480" s="172" t="s">
        <v>114</v>
      </c>
      <c r="D480" s="173">
        <v>44431</v>
      </c>
      <c r="E480" s="378" t="s">
        <v>473</v>
      </c>
      <c r="F480" s="379"/>
      <c r="G480" s="380" t="s">
        <v>474</v>
      </c>
      <c r="H480" s="381"/>
      <c r="I480" s="382"/>
      <c r="J480" s="174" t="s">
        <v>475</v>
      </c>
      <c r="K480" s="174"/>
      <c r="L480" s="174" t="s">
        <v>29</v>
      </c>
      <c r="M480" s="175">
        <v>2020</v>
      </c>
    </row>
    <row r="481" spans="1:13" ht="18">
      <c r="A481" s="372"/>
      <c r="B481" s="176" t="s">
        <v>30</v>
      </c>
      <c r="C481" s="177" t="s">
        <v>31</v>
      </c>
      <c r="D481" s="177" t="s">
        <v>32</v>
      </c>
      <c r="E481" s="383" t="s">
        <v>33</v>
      </c>
      <c r="F481" s="383"/>
      <c r="G481" s="384"/>
      <c r="H481" s="385"/>
      <c r="I481" s="386"/>
      <c r="J481" s="178" t="s">
        <v>39</v>
      </c>
      <c r="K481" s="179"/>
      <c r="L481" s="179" t="s">
        <v>29</v>
      </c>
      <c r="M481" s="180">
        <v>670</v>
      </c>
    </row>
    <row r="482" spans="1:13" ht="27.75" thickBot="1">
      <c r="A482" s="373"/>
      <c r="B482" s="188" t="s">
        <v>489</v>
      </c>
      <c r="C482" s="189" t="s">
        <v>474</v>
      </c>
      <c r="D482" s="190">
        <v>44434</v>
      </c>
      <c r="E482" s="191" t="s">
        <v>490</v>
      </c>
      <c r="F482" s="192"/>
      <c r="G482" s="394"/>
      <c r="H482" s="395"/>
      <c r="I482" s="396"/>
      <c r="J482" s="193" t="s">
        <v>42</v>
      </c>
      <c r="K482" s="194"/>
      <c r="L482" s="194"/>
      <c r="M482" s="195"/>
    </row>
    <row r="483" spans="1:13" ht="18.75" thickTop="1">
      <c r="A483" s="371">
        <v>117</v>
      </c>
      <c r="B483" s="166" t="s">
        <v>20</v>
      </c>
      <c r="C483" s="167" t="s">
        <v>21</v>
      </c>
      <c r="D483" s="167" t="s">
        <v>22</v>
      </c>
      <c r="E483" s="374" t="s">
        <v>23</v>
      </c>
      <c r="F483" s="374"/>
      <c r="G483" s="374" t="s">
        <v>13</v>
      </c>
      <c r="H483" s="390"/>
      <c r="I483" s="186"/>
      <c r="J483" s="168" t="s">
        <v>40</v>
      </c>
      <c r="K483" s="169"/>
      <c r="L483" s="169"/>
      <c r="M483" s="170"/>
    </row>
    <row r="484" spans="1:13" ht="18">
      <c r="A484" s="372"/>
      <c r="B484" s="171" t="s">
        <v>491</v>
      </c>
      <c r="C484" s="172" t="s">
        <v>114</v>
      </c>
      <c r="D484" s="173">
        <v>44431</v>
      </c>
      <c r="E484" s="378" t="s">
        <v>473</v>
      </c>
      <c r="F484" s="379"/>
      <c r="G484" s="380" t="s">
        <v>474</v>
      </c>
      <c r="H484" s="381"/>
      <c r="I484" s="382"/>
      <c r="J484" s="174" t="s">
        <v>475</v>
      </c>
      <c r="K484" s="174"/>
      <c r="L484" s="174" t="s">
        <v>29</v>
      </c>
      <c r="M484" s="175">
        <v>2020</v>
      </c>
    </row>
    <row r="485" spans="1:13" ht="18">
      <c r="A485" s="372"/>
      <c r="B485" s="176" t="s">
        <v>30</v>
      </c>
      <c r="C485" s="177" t="s">
        <v>31</v>
      </c>
      <c r="D485" s="177" t="s">
        <v>32</v>
      </c>
      <c r="E485" s="383" t="s">
        <v>33</v>
      </c>
      <c r="F485" s="383"/>
      <c r="G485" s="384"/>
      <c r="H485" s="385"/>
      <c r="I485" s="386"/>
      <c r="J485" s="178" t="s">
        <v>39</v>
      </c>
      <c r="K485" s="179"/>
      <c r="L485" s="179" t="s">
        <v>29</v>
      </c>
      <c r="M485" s="180">
        <v>670</v>
      </c>
    </row>
    <row r="486" spans="1:13" ht="18.75" thickBot="1">
      <c r="A486" s="373"/>
      <c r="B486" s="188" t="s">
        <v>492</v>
      </c>
      <c r="C486" s="189" t="s">
        <v>474</v>
      </c>
      <c r="D486" s="190">
        <v>44434</v>
      </c>
      <c r="E486" s="191" t="s">
        <v>490</v>
      </c>
      <c r="F486" s="192"/>
      <c r="G486" s="394"/>
      <c r="H486" s="395"/>
      <c r="I486" s="396"/>
      <c r="J486" s="193" t="s">
        <v>42</v>
      </c>
      <c r="K486" s="194"/>
      <c r="L486" s="194"/>
      <c r="M486" s="195"/>
    </row>
    <row r="487" spans="1:13" ht="18.75" thickTop="1">
      <c r="A487" s="371">
        <v>118</v>
      </c>
      <c r="B487" s="166" t="s">
        <v>20</v>
      </c>
      <c r="C487" s="167" t="s">
        <v>21</v>
      </c>
      <c r="D487" s="167" t="s">
        <v>22</v>
      </c>
      <c r="E487" s="374" t="s">
        <v>23</v>
      </c>
      <c r="F487" s="374"/>
      <c r="G487" s="374" t="s">
        <v>13</v>
      </c>
      <c r="H487" s="390"/>
      <c r="I487" s="186"/>
      <c r="J487" s="168" t="s">
        <v>40</v>
      </c>
      <c r="K487" s="169"/>
      <c r="L487" s="169"/>
      <c r="M487" s="170"/>
    </row>
    <row r="488" spans="1:13" ht="18">
      <c r="A488" s="372"/>
      <c r="B488" s="171" t="s">
        <v>493</v>
      </c>
      <c r="C488" s="172" t="s">
        <v>114</v>
      </c>
      <c r="D488" s="173">
        <v>44431</v>
      </c>
      <c r="E488" s="378" t="s">
        <v>473</v>
      </c>
      <c r="F488" s="379"/>
      <c r="G488" s="380" t="s">
        <v>474</v>
      </c>
      <c r="H488" s="381"/>
      <c r="I488" s="382"/>
      <c r="J488" s="174" t="s">
        <v>475</v>
      </c>
      <c r="K488" s="174"/>
      <c r="L488" s="174" t="s">
        <v>29</v>
      </c>
      <c r="M488" s="175">
        <v>2020</v>
      </c>
    </row>
    <row r="489" spans="1:13" ht="18">
      <c r="A489" s="372"/>
      <c r="B489" s="176" t="s">
        <v>30</v>
      </c>
      <c r="C489" s="177" t="s">
        <v>31</v>
      </c>
      <c r="D489" s="177" t="s">
        <v>32</v>
      </c>
      <c r="E489" s="383" t="s">
        <v>33</v>
      </c>
      <c r="F489" s="383"/>
      <c r="G489" s="384"/>
      <c r="H489" s="385"/>
      <c r="I489" s="386"/>
      <c r="J489" s="178" t="s">
        <v>39</v>
      </c>
      <c r="K489" s="179"/>
      <c r="L489" s="179" t="s">
        <v>29</v>
      </c>
      <c r="M489" s="180">
        <v>670</v>
      </c>
    </row>
    <row r="490" spans="1:13" ht="18.75" thickBot="1">
      <c r="A490" s="373"/>
      <c r="B490" s="188" t="s">
        <v>494</v>
      </c>
      <c r="C490" s="189" t="s">
        <v>474</v>
      </c>
      <c r="D490" s="190">
        <v>44434</v>
      </c>
      <c r="E490" s="191" t="s">
        <v>490</v>
      </c>
      <c r="F490" s="192"/>
      <c r="G490" s="394"/>
      <c r="H490" s="395"/>
      <c r="I490" s="396"/>
      <c r="J490" s="193" t="s">
        <v>42</v>
      </c>
      <c r="K490" s="194"/>
      <c r="L490" s="194"/>
      <c r="M490" s="195"/>
    </row>
    <row r="491" spans="1:13" ht="18.75" thickTop="1">
      <c r="A491" s="371">
        <v>119</v>
      </c>
      <c r="B491" s="166" t="s">
        <v>20</v>
      </c>
      <c r="C491" s="167" t="s">
        <v>21</v>
      </c>
      <c r="D491" s="167" t="s">
        <v>22</v>
      </c>
      <c r="E491" s="374" t="s">
        <v>23</v>
      </c>
      <c r="F491" s="374"/>
      <c r="G491" s="374" t="s">
        <v>13</v>
      </c>
      <c r="H491" s="390"/>
      <c r="I491" s="186"/>
      <c r="J491" s="168" t="s">
        <v>40</v>
      </c>
      <c r="K491" s="169"/>
      <c r="L491" s="169"/>
      <c r="M491" s="170"/>
    </row>
    <row r="492" spans="1:13" ht="18">
      <c r="A492" s="372"/>
      <c r="B492" s="171" t="s">
        <v>495</v>
      </c>
      <c r="C492" s="172" t="s">
        <v>114</v>
      </c>
      <c r="D492" s="173">
        <v>44431</v>
      </c>
      <c r="E492" s="378" t="s">
        <v>473</v>
      </c>
      <c r="F492" s="379"/>
      <c r="G492" s="380" t="s">
        <v>474</v>
      </c>
      <c r="H492" s="381"/>
      <c r="I492" s="382"/>
      <c r="J492" s="174" t="s">
        <v>475</v>
      </c>
      <c r="K492" s="174"/>
      <c r="L492" s="174" t="s">
        <v>29</v>
      </c>
      <c r="M492" s="175">
        <v>2020</v>
      </c>
    </row>
    <row r="493" spans="1:13" ht="18">
      <c r="A493" s="372"/>
      <c r="B493" s="176" t="s">
        <v>30</v>
      </c>
      <c r="C493" s="177" t="s">
        <v>31</v>
      </c>
      <c r="D493" s="177" t="s">
        <v>32</v>
      </c>
      <c r="E493" s="383" t="s">
        <v>33</v>
      </c>
      <c r="F493" s="383"/>
      <c r="G493" s="384"/>
      <c r="H493" s="385"/>
      <c r="I493" s="386"/>
      <c r="J493" s="178" t="s">
        <v>39</v>
      </c>
      <c r="K493" s="179"/>
      <c r="L493" s="179" t="s">
        <v>29</v>
      </c>
      <c r="M493" s="180">
        <v>670</v>
      </c>
    </row>
    <row r="494" spans="1:13" ht="15.75" thickBot="1">
      <c r="A494" s="373"/>
      <c r="B494" s="188" t="s">
        <v>496</v>
      </c>
      <c r="C494" s="189" t="s">
        <v>474</v>
      </c>
      <c r="D494" s="190">
        <v>44434</v>
      </c>
      <c r="E494" s="191" t="s">
        <v>490</v>
      </c>
      <c r="F494" s="192"/>
      <c r="G494" s="394"/>
      <c r="H494" s="395"/>
      <c r="I494" s="396"/>
      <c r="J494" s="193" t="s">
        <v>42</v>
      </c>
      <c r="K494" s="194"/>
      <c r="L494" s="194"/>
      <c r="M494" s="195"/>
    </row>
    <row r="495" spans="1:13" ht="18.75" thickTop="1">
      <c r="A495" s="371">
        <v>120</v>
      </c>
      <c r="B495" s="166" t="s">
        <v>20</v>
      </c>
      <c r="C495" s="167" t="s">
        <v>21</v>
      </c>
      <c r="D495" s="167" t="s">
        <v>22</v>
      </c>
      <c r="E495" s="374" t="s">
        <v>23</v>
      </c>
      <c r="F495" s="374"/>
      <c r="G495" s="374" t="s">
        <v>13</v>
      </c>
      <c r="H495" s="390"/>
      <c r="I495" s="186"/>
      <c r="J495" s="168" t="s">
        <v>40</v>
      </c>
      <c r="K495" s="169"/>
      <c r="L495" s="169"/>
      <c r="M495" s="170"/>
    </row>
    <row r="496" spans="1:13" ht="18">
      <c r="A496" s="372"/>
      <c r="B496" s="171" t="s">
        <v>497</v>
      </c>
      <c r="C496" s="172" t="s">
        <v>114</v>
      </c>
      <c r="D496" s="173">
        <v>44431</v>
      </c>
      <c r="E496" s="378" t="s">
        <v>473</v>
      </c>
      <c r="F496" s="379"/>
      <c r="G496" s="380" t="s">
        <v>474</v>
      </c>
      <c r="H496" s="381"/>
      <c r="I496" s="382"/>
      <c r="J496" s="174" t="s">
        <v>475</v>
      </c>
      <c r="K496" s="174"/>
      <c r="L496" s="174" t="s">
        <v>29</v>
      </c>
      <c r="M496" s="175">
        <v>2020</v>
      </c>
    </row>
    <row r="497" spans="1:13" ht="18">
      <c r="A497" s="372"/>
      <c r="B497" s="176" t="s">
        <v>30</v>
      </c>
      <c r="C497" s="177" t="s">
        <v>31</v>
      </c>
      <c r="D497" s="177" t="s">
        <v>32</v>
      </c>
      <c r="E497" s="383" t="s">
        <v>33</v>
      </c>
      <c r="F497" s="383"/>
      <c r="G497" s="384"/>
      <c r="H497" s="385"/>
      <c r="I497" s="386"/>
      <c r="J497" s="178" t="s">
        <v>39</v>
      </c>
      <c r="K497" s="179"/>
      <c r="L497" s="179" t="s">
        <v>29</v>
      </c>
      <c r="M497" s="180">
        <v>670</v>
      </c>
    </row>
    <row r="498" spans="1:13" ht="15.75" thickBot="1">
      <c r="A498" s="373"/>
      <c r="B498" s="188" t="s">
        <v>498</v>
      </c>
      <c r="C498" s="189" t="s">
        <v>474</v>
      </c>
      <c r="D498" s="190">
        <v>44434</v>
      </c>
      <c r="E498" s="191" t="s">
        <v>490</v>
      </c>
      <c r="F498" s="192"/>
      <c r="G498" s="394"/>
      <c r="H498" s="395"/>
      <c r="I498" s="396"/>
      <c r="J498" s="193" t="s">
        <v>42</v>
      </c>
      <c r="K498" s="194"/>
      <c r="L498" s="194"/>
      <c r="M498" s="195"/>
    </row>
    <row r="499" spans="1:13" ht="18.75" thickTop="1">
      <c r="A499" s="371">
        <v>121</v>
      </c>
      <c r="B499" s="166" t="s">
        <v>20</v>
      </c>
      <c r="C499" s="167" t="s">
        <v>21</v>
      </c>
      <c r="D499" s="167" t="s">
        <v>22</v>
      </c>
      <c r="E499" s="374" t="s">
        <v>23</v>
      </c>
      <c r="F499" s="374"/>
      <c r="G499" s="374" t="s">
        <v>13</v>
      </c>
      <c r="H499" s="390"/>
      <c r="I499" s="186"/>
      <c r="J499" s="168" t="s">
        <v>40</v>
      </c>
      <c r="K499" s="169"/>
      <c r="L499" s="169"/>
      <c r="M499" s="170"/>
    </row>
    <row r="500" spans="1:13" ht="18">
      <c r="A500" s="372"/>
      <c r="B500" s="171" t="s">
        <v>499</v>
      </c>
      <c r="C500" s="172" t="s">
        <v>114</v>
      </c>
      <c r="D500" s="173">
        <v>44431</v>
      </c>
      <c r="E500" s="378" t="s">
        <v>473</v>
      </c>
      <c r="F500" s="379"/>
      <c r="G500" s="380" t="s">
        <v>474</v>
      </c>
      <c r="H500" s="381"/>
      <c r="I500" s="382"/>
      <c r="J500" s="174" t="s">
        <v>475</v>
      </c>
      <c r="K500" s="174"/>
      <c r="L500" s="174" t="s">
        <v>29</v>
      </c>
      <c r="M500" s="175">
        <v>2020</v>
      </c>
    </row>
    <row r="501" spans="1:13" ht="18">
      <c r="A501" s="372"/>
      <c r="B501" s="176" t="s">
        <v>30</v>
      </c>
      <c r="C501" s="177" t="s">
        <v>31</v>
      </c>
      <c r="D501" s="177" t="s">
        <v>32</v>
      </c>
      <c r="E501" s="383" t="s">
        <v>33</v>
      </c>
      <c r="F501" s="383"/>
      <c r="G501" s="384"/>
      <c r="H501" s="385"/>
      <c r="I501" s="386"/>
      <c r="J501" s="178" t="s">
        <v>39</v>
      </c>
      <c r="K501" s="179"/>
      <c r="L501" s="179" t="s">
        <v>29</v>
      </c>
      <c r="M501" s="180">
        <v>670</v>
      </c>
    </row>
    <row r="502" spans="1:13" ht="18.75" thickBot="1">
      <c r="A502" s="373"/>
      <c r="B502" s="188" t="s">
        <v>500</v>
      </c>
      <c r="C502" s="189" t="s">
        <v>474</v>
      </c>
      <c r="D502" s="190">
        <v>44434</v>
      </c>
      <c r="E502" s="191" t="s">
        <v>490</v>
      </c>
      <c r="F502" s="192"/>
      <c r="G502" s="394"/>
      <c r="H502" s="395"/>
      <c r="I502" s="396"/>
      <c r="J502" s="193" t="s">
        <v>42</v>
      </c>
      <c r="K502" s="194"/>
      <c r="L502" s="194"/>
      <c r="M502" s="195"/>
    </row>
    <row r="503" spans="1:13" ht="18.75" thickTop="1">
      <c r="A503" s="371">
        <v>122</v>
      </c>
      <c r="B503" s="166" t="s">
        <v>20</v>
      </c>
      <c r="C503" s="167" t="s">
        <v>21</v>
      </c>
      <c r="D503" s="167" t="s">
        <v>22</v>
      </c>
      <c r="E503" s="374" t="s">
        <v>23</v>
      </c>
      <c r="F503" s="374"/>
      <c r="G503" s="374" t="s">
        <v>13</v>
      </c>
      <c r="H503" s="390"/>
      <c r="I503" s="186"/>
      <c r="J503" s="168" t="s">
        <v>40</v>
      </c>
      <c r="K503" s="169"/>
      <c r="L503" s="169"/>
      <c r="M503" s="170"/>
    </row>
    <row r="504" spans="1:13" ht="18">
      <c r="A504" s="372"/>
      <c r="B504" s="171" t="s">
        <v>501</v>
      </c>
      <c r="C504" s="172" t="s">
        <v>114</v>
      </c>
      <c r="D504" s="173">
        <v>44431</v>
      </c>
      <c r="E504" s="378" t="s">
        <v>473</v>
      </c>
      <c r="F504" s="379"/>
      <c r="G504" s="380" t="s">
        <v>474</v>
      </c>
      <c r="H504" s="381"/>
      <c r="I504" s="382"/>
      <c r="J504" s="174" t="s">
        <v>475</v>
      </c>
      <c r="K504" s="174"/>
      <c r="L504" s="174" t="s">
        <v>29</v>
      </c>
      <c r="M504" s="175">
        <v>2020</v>
      </c>
    </row>
    <row r="505" spans="1:13" ht="18">
      <c r="A505" s="372"/>
      <c r="B505" s="176" t="s">
        <v>30</v>
      </c>
      <c r="C505" s="177" t="s">
        <v>31</v>
      </c>
      <c r="D505" s="177" t="s">
        <v>32</v>
      </c>
      <c r="E505" s="383" t="s">
        <v>33</v>
      </c>
      <c r="F505" s="383"/>
      <c r="G505" s="384"/>
      <c r="H505" s="385"/>
      <c r="I505" s="386"/>
      <c r="J505" s="178" t="s">
        <v>39</v>
      </c>
      <c r="K505" s="179"/>
      <c r="L505" s="179" t="s">
        <v>29</v>
      </c>
      <c r="M505" s="180">
        <v>670</v>
      </c>
    </row>
    <row r="506" spans="1:13" ht="18.75" thickBot="1">
      <c r="A506" s="373"/>
      <c r="B506" s="188" t="s">
        <v>502</v>
      </c>
      <c r="C506" s="189" t="s">
        <v>474</v>
      </c>
      <c r="D506" s="190">
        <v>44434</v>
      </c>
      <c r="E506" s="191" t="s">
        <v>480</v>
      </c>
      <c r="F506" s="192"/>
      <c r="G506" s="394"/>
      <c r="H506" s="395"/>
      <c r="I506" s="396"/>
      <c r="J506" s="193" t="s">
        <v>42</v>
      </c>
      <c r="K506" s="194"/>
      <c r="L506" s="194"/>
      <c r="M506" s="195"/>
    </row>
    <row r="507" spans="1:13" ht="18.75" thickTop="1">
      <c r="A507" s="371">
        <v>123</v>
      </c>
      <c r="B507" s="166" t="s">
        <v>20</v>
      </c>
      <c r="C507" s="167" t="s">
        <v>21</v>
      </c>
      <c r="D507" s="167" t="s">
        <v>22</v>
      </c>
      <c r="E507" s="374" t="s">
        <v>23</v>
      </c>
      <c r="F507" s="374"/>
      <c r="G507" s="374" t="s">
        <v>13</v>
      </c>
      <c r="H507" s="390"/>
      <c r="I507" s="186"/>
      <c r="J507" s="168" t="s">
        <v>40</v>
      </c>
      <c r="K507" s="169"/>
      <c r="L507" s="169"/>
      <c r="M507" s="170"/>
    </row>
    <row r="508" spans="1:13" ht="18">
      <c r="A508" s="372"/>
      <c r="B508" s="171" t="s">
        <v>503</v>
      </c>
      <c r="C508" s="172" t="s">
        <v>114</v>
      </c>
      <c r="D508" s="173">
        <v>44431</v>
      </c>
      <c r="E508" s="378" t="s">
        <v>473</v>
      </c>
      <c r="F508" s="379"/>
      <c r="G508" s="380" t="s">
        <v>474</v>
      </c>
      <c r="H508" s="381"/>
      <c r="I508" s="382"/>
      <c r="J508" s="174" t="s">
        <v>475</v>
      </c>
      <c r="K508" s="174"/>
      <c r="L508" s="174" t="s">
        <v>29</v>
      </c>
      <c r="M508" s="175">
        <v>2020</v>
      </c>
    </row>
    <row r="509" spans="1:13" ht="18">
      <c r="A509" s="372"/>
      <c r="B509" s="176" t="s">
        <v>30</v>
      </c>
      <c r="C509" s="177" t="s">
        <v>31</v>
      </c>
      <c r="D509" s="177" t="s">
        <v>32</v>
      </c>
      <c r="E509" s="383" t="s">
        <v>33</v>
      </c>
      <c r="F509" s="383"/>
      <c r="G509" s="384"/>
      <c r="H509" s="385"/>
      <c r="I509" s="386"/>
      <c r="J509" s="178" t="s">
        <v>39</v>
      </c>
      <c r="K509" s="179"/>
      <c r="L509" s="179" t="s">
        <v>29</v>
      </c>
      <c r="M509" s="180">
        <v>670</v>
      </c>
    </row>
    <row r="510" spans="1:13" ht="18.75" thickBot="1">
      <c r="A510" s="373"/>
      <c r="B510" s="188" t="s">
        <v>504</v>
      </c>
      <c r="C510" s="189" t="s">
        <v>474</v>
      </c>
      <c r="D510" s="190">
        <v>44434</v>
      </c>
      <c r="E510" s="191" t="s">
        <v>505</v>
      </c>
      <c r="F510" s="192"/>
      <c r="G510" s="394"/>
      <c r="H510" s="395"/>
      <c r="I510" s="396"/>
      <c r="J510" s="193" t="s">
        <v>42</v>
      </c>
      <c r="K510" s="194"/>
      <c r="L510" s="194"/>
      <c r="M510" s="195"/>
    </row>
    <row r="511" spans="1:13" ht="18.75" thickTop="1">
      <c r="A511" s="371">
        <v>124</v>
      </c>
      <c r="B511" s="166" t="s">
        <v>20</v>
      </c>
      <c r="C511" s="167" t="s">
        <v>21</v>
      </c>
      <c r="D511" s="167" t="s">
        <v>22</v>
      </c>
      <c r="E511" s="374" t="s">
        <v>23</v>
      </c>
      <c r="F511" s="374"/>
      <c r="G511" s="374" t="s">
        <v>13</v>
      </c>
      <c r="H511" s="390"/>
      <c r="I511" s="186"/>
      <c r="J511" s="168" t="s">
        <v>40</v>
      </c>
      <c r="K511" s="169"/>
      <c r="L511" s="169"/>
      <c r="M511" s="170"/>
    </row>
    <row r="512" spans="1:13" ht="18">
      <c r="A512" s="372"/>
      <c r="B512" s="171" t="s">
        <v>506</v>
      </c>
      <c r="C512" s="172" t="s">
        <v>114</v>
      </c>
      <c r="D512" s="173">
        <v>44431</v>
      </c>
      <c r="E512" s="378" t="s">
        <v>473</v>
      </c>
      <c r="F512" s="379"/>
      <c r="G512" s="380" t="s">
        <v>474</v>
      </c>
      <c r="H512" s="381"/>
      <c r="I512" s="382"/>
      <c r="J512" s="174" t="s">
        <v>475</v>
      </c>
      <c r="K512" s="174"/>
      <c r="L512" s="174" t="s">
        <v>29</v>
      </c>
      <c r="M512" s="175">
        <v>2020</v>
      </c>
    </row>
    <row r="513" spans="1:13" ht="18">
      <c r="A513" s="372"/>
      <c r="B513" s="176" t="s">
        <v>30</v>
      </c>
      <c r="C513" s="177" t="s">
        <v>31</v>
      </c>
      <c r="D513" s="177" t="s">
        <v>32</v>
      </c>
      <c r="E513" s="383" t="s">
        <v>33</v>
      </c>
      <c r="F513" s="383"/>
      <c r="G513" s="384"/>
      <c r="H513" s="385"/>
      <c r="I513" s="386"/>
      <c r="J513" s="178" t="s">
        <v>39</v>
      </c>
      <c r="K513" s="179"/>
      <c r="L513" s="179" t="s">
        <v>29</v>
      </c>
      <c r="M513" s="180">
        <v>670</v>
      </c>
    </row>
    <row r="514" spans="1:13" ht="15.75" thickBot="1">
      <c r="A514" s="373"/>
      <c r="B514" s="188"/>
      <c r="C514" s="189" t="s">
        <v>474</v>
      </c>
      <c r="D514" s="190">
        <v>44434</v>
      </c>
      <c r="E514" s="191" t="s">
        <v>507</v>
      </c>
      <c r="F514" s="192"/>
      <c r="G514" s="394"/>
      <c r="H514" s="395"/>
      <c r="I514" s="396"/>
      <c r="J514" s="193" t="s">
        <v>42</v>
      </c>
      <c r="K514" s="194"/>
      <c r="L514" s="194"/>
      <c r="M514" s="195"/>
    </row>
    <row r="515" spans="1:13" ht="18.75" thickTop="1">
      <c r="A515" s="371">
        <v>125</v>
      </c>
      <c r="B515" s="166" t="s">
        <v>20</v>
      </c>
      <c r="C515" s="167" t="s">
        <v>21</v>
      </c>
      <c r="D515" s="167" t="s">
        <v>22</v>
      </c>
      <c r="E515" s="374" t="s">
        <v>23</v>
      </c>
      <c r="F515" s="374"/>
      <c r="G515" s="374" t="s">
        <v>13</v>
      </c>
      <c r="H515" s="390"/>
      <c r="I515" s="186"/>
      <c r="J515" s="168" t="s">
        <v>40</v>
      </c>
      <c r="K515" s="169"/>
      <c r="L515" s="169"/>
      <c r="M515" s="170"/>
    </row>
    <row r="516" spans="1:13" ht="18">
      <c r="A516" s="372"/>
      <c r="B516" s="171" t="s">
        <v>508</v>
      </c>
      <c r="C516" s="172" t="s">
        <v>114</v>
      </c>
      <c r="D516" s="173">
        <v>44431</v>
      </c>
      <c r="E516" s="378" t="s">
        <v>473</v>
      </c>
      <c r="F516" s="379"/>
      <c r="G516" s="380" t="s">
        <v>474</v>
      </c>
      <c r="H516" s="381"/>
      <c r="I516" s="382"/>
      <c r="J516" s="174" t="s">
        <v>475</v>
      </c>
      <c r="K516" s="174"/>
      <c r="L516" s="174" t="s">
        <v>29</v>
      </c>
      <c r="M516" s="175">
        <v>2020</v>
      </c>
    </row>
    <row r="517" spans="1:13" ht="18">
      <c r="A517" s="372"/>
      <c r="B517" s="176" t="s">
        <v>30</v>
      </c>
      <c r="C517" s="177" t="s">
        <v>31</v>
      </c>
      <c r="D517" s="177" t="s">
        <v>32</v>
      </c>
      <c r="E517" s="383" t="s">
        <v>33</v>
      </c>
      <c r="F517" s="383"/>
      <c r="G517" s="384"/>
      <c r="H517" s="385"/>
      <c r="I517" s="386"/>
      <c r="J517" s="178" t="s">
        <v>39</v>
      </c>
      <c r="K517" s="179"/>
      <c r="L517" s="179" t="s">
        <v>29</v>
      </c>
      <c r="M517" s="180">
        <v>670</v>
      </c>
    </row>
    <row r="518" spans="1:13" ht="18.75" thickBot="1">
      <c r="A518" s="373"/>
      <c r="B518" s="188" t="s">
        <v>509</v>
      </c>
      <c r="C518" s="189" t="s">
        <v>474</v>
      </c>
      <c r="D518" s="190">
        <v>44434</v>
      </c>
      <c r="E518" s="191" t="s">
        <v>480</v>
      </c>
      <c r="F518" s="192"/>
      <c r="G518" s="394"/>
      <c r="H518" s="395"/>
      <c r="I518" s="396"/>
      <c r="J518" s="193" t="s">
        <v>42</v>
      </c>
      <c r="K518" s="194"/>
      <c r="L518" s="194"/>
      <c r="M518" s="195"/>
    </row>
    <row r="519" spans="1:13" ht="18.75" thickTop="1">
      <c r="A519" s="371">
        <v>126</v>
      </c>
      <c r="B519" s="166" t="s">
        <v>20</v>
      </c>
      <c r="C519" s="167" t="s">
        <v>21</v>
      </c>
      <c r="D519" s="167" t="s">
        <v>22</v>
      </c>
      <c r="E519" s="374" t="s">
        <v>23</v>
      </c>
      <c r="F519" s="374"/>
      <c r="G519" s="374" t="s">
        <v>13</v>
      </c>
      <c r="H519" s="390"/>
      <c r="I519" s="186"/>
      <c r="J519" s="168" t="s">
        <v>40</v>
      </c>
      <c r="K519" s="169"/>
      <c r="L519" s="169"/>
      <c r="M519" s="170"/>
    </row>
    <row r="520" spans="1:13" ht="18">
      <c r="A520" s="372"/>
      <c r="B520" s="171" t="s">
        <v>466</v>
      </c>
      <c r="C520" s="172" t="s">
        <v>114</v>
      </c>
      <c r="D520" s="173">
        <v>44431</v>
      </c>
      <c r="E520" s="378" t="s">
        <v>473</v>
      </c>
      <c r="F520" s="379"/>
      <c r="G520" s="380" t="s">
        <v>474</v>
      </c>
      <c r="H520" s="381"/>
      <c r="I520" s="382"/>
      <c r="J520" s="174" t="s">
        <v>475</v>
      </c>
      <c r="K520" s="174"/>
      <c r="L520" s="174" t="s">
        <v>29</v>
      </c>
      <c r="M520" s="175">
        <v>2020</v>
      </c>
    </row>
    <row r="521" spans="1:13" ht="18">
      <c r="A521" s="372"/>
      <c r="B521" s="176" t="s">
        <v>30</v>
      </c>
      <c r="C521" s="177" t="s">
        <v>31</v>
      </c>
      <c r="D521" s="177" t="s">
        <v>32</v>
      </c>
      <c r="E521" s="383" t="s">
        <v>33</v>
      </c>
      <c r="F521" s="383"/>
      <c r="G521" s="384"/>
      <c r="H521" s="385"/>
      <c r="I521" s="386"/>
      <c r="J521" s="178" t="s">
        <v>39</v>
      </c>
      <c r="K521" s="179"/>
      <c r="L521" s="179" t="s">
        <v>29</v>
      </c>
      <c r="M521" s="180">
        <v>670</v>
      </c>
    </row>
    <row r="522" spans="1:13" ht="15.75" thickBot="1">
      <c r="A522" s="373"/>
      <c r="B522" s="188" t="s">
        <v>510</v>
      </c>
      <c r="C522" s="189" t="s">
        <v>474</v>
      </c>
      <c r="D522" s="190">
        <v>44434</v>
      </c>
      <c r="E522" s="191" t="s">
        <v>480</v>
      </c>
      <c r="F522" s="192"/>
      <c r="G522" s="394"/>
      <c r="H522" s="395"/>
      <c r="I522" s="396"/>
      <c r="J522" s="193" t="s">
        <v>42</v>
      </c>
      <c r="K522" s="194"/>
      <c r="L522" s="194"/>
      <c r="M522" s="195"/>
    </row>
    <row r="523" spans="1:13" ht="23.25" customHeight="1" thickTop="1">
      <c r="A523" s="371">
        <v>127</v>
      </c>
      <c r="B523" s="139" t="s">
        <v>20</v>
      </c>
      <c r="C523" s="139" t="s">
        <v>21</v>
      </c>
      <c r="D523" s="139" t="s">
        <v>22</v>
      </c>
      <c r="E523" s="242" t="s">
        <v>23</v>
      </c>
      <c r="F523" s="242"/>
      <c r="G523" s="282" t="s">
        <v>13</v>
      </c>
      <c r="H523" s="283"/>
      <c r="I523" s="284"/>
      <c r="J523" s="118" t="s">
        <v>40</v>
      </c>
      <c r="K523" s="119"/>
      <c r="L523" s="119"/>
      <c r="M523" s="133"/>
    </row>
    <row r="524" spans="1:13">
      <c r="A524" s="372"/>
      <c r="B524" s="121" t="s">
        <v>511</v>
      </c>
      <c r="C524" s="121" t="s">
        <v>512</v>
      </c>
      <c r="D524" s="122">
        <v>44343</v>
      </c>
      <c r="E524" s="121"/>
      <c r="F524" s="121" t="s">
        <v>513</v>
      </c>
      <c r="G524" s="244" t="s">
        <v>514</v>
      </c>
      <c r="H524" s="245"/>
      <c r="I524" s="246"/>
      <c r="J524" s="123" t="s">
        <v>153</v>
      </c>
      <c r="K524" s="123"/>
      <c r="L524" s="123" t="s">
        <v>29</v>
      </c>
      <c r="M524" s="144">
        <v>547.32000000000005</v>
      </c>
    </row>
    <row r="525" spans="1:13" ht="22.5">
      <c r="A525" s="372"/>
      <c r="B525" s="140" t="s">
        <v>30</v>
      </c>
      <c r="C525" s="140" t="s">
        <v>31</v>
      </c>
      <c r="D525" s="140" t="s">
        <v>32</v>
      </c>
      <c r="E525" s="273" t="s">
        <v>33</v>
      </c>
      <c r="F525" s="274"/>
      <c r="G525" s="248"/>
      <c r="H525" s="249"/>
      <c r="I525" s="250"/>
      <c r="J525" s="124" t="s">
        <v>515</v>
      </c>
      <c r="K525" s="125" t="s">
        <v>29</v>
      </c>
      <c r="L525" s="125"/>
      <c r="M525" s="146">
        <v>600</v>
      </c>
    </row>
    <row r="526" spans="1:13" ht="34.5" thickBot="1">
      <c r="A526" s="373"/>
      <c r="B526" s="127" t="s">
        <v>516</v>
      </c>
      <c r="C526" s="127" t="s">
        <v>517</v>
      </c>
      <c r="D526" s="143">
        <v>44344</v>
      </c>
      <c r="E526" s="129" t="s">
        <v>37</v>
      </c>
      <c r="F526" s="131" t="s">
        <v>518</v>
      </c>
      <c r="G526" s="354"/>
      <c r="H526" s="355"/>
      <c r="I526" s="356"/>
      <c r="J526" s="124" t="s">
        <v>42</v>
      </c>
      <c r="K526" s="125"/>
      <c r="L526" s="125"/>
      <c r="M526" s="41"/>
    </row>
    <row r="527" spans="1:13" ht="23.25" thickTop="1">
      <c r="A527" s="371">
        <v>128</v>
      </c>
      <c r="B527" s="139" t="s">
        <v>20</v>
      </c>
      <c r="C527" s="139" t="s">
        <v>21</v>
      </c>
      <c r="D527" s="139" t="s">
        <v>22</v>
      </c>
      <c r="E527" s="242" t="s">
        <v>23</v>
      </c>
      <c r="F527" s="242"/>
      <c r="G527" s="242" t="s">
        <v>13</v>
      </c>
      <c r="H527" s="243"/>
      <c r="I527" s="110"/>
      <c r="J527" s="118" t="s">
        <v>40</v>
      </c>
      <c r="K527" s="119"/>
      <c r="L527" s="119"/>
      <c r="M527" s="120"/>
    </row>
    <row r="528" spans="1:13">
      <c r="A528" s="372"/>
      <c r="B528" s="121" t="s">
        <v>519</v>
      </c>
      <c r="C528" s="121" t="s">
        <v>520</v>
      </c>
      <c r="D528" s="122">
        <v>44343</v>
      </c>
      <c r="E528" s="121"/>
      <c r="F528" s="121" t="s">
        <v>513</v>
      </c>
      <c r="G528" s="244" t="s">
        <v>514</v>
      </c>
      <c r="H528" s="245"/>
      <c r="I528" s="246"/>
      <c r="J528" s="123" t="s">
        <v>153</v>
      </c>
      <c r="K528" s="123"/>
      <c r="L528" s="123" t="s">
        <v>29</v>
      </c>
      <c r="M528" s="141">
        <v>547.32000000000005</v>
      </c>
    </row>
    <row r="529" spans="1:13" ht="22.5">
      <c r="A529" s="372"/>
      <c r="B529" s="140" t="s">
        <v>30</v>
      </c>
      <c r="C529" s="140" t="s">
        <v>31</v>
      </c>
      <c r="D529" s="140" t="s">
        <v>32</v>
      </c>
      <c r="E529" s="247" t="s">
        <v>33</v>
      </c>
      <c r="F529" s="247"/>
      <c r="G529" s="248"/>
      <c r="H529" s="249"/>
      <c r="I529" s="250"/>
      <c r="J529" s="124" t="s">
        <v>322</v>
      </c>
      <c r="K529" s="125"/>
      <c r="L529" s="125" t="s">
        <v>29</v>
      </c>
      <c r="M529" s="145">
        <v>40</v>
      </c>
    </row>
    <row r="530" spans="1:13" ht="34.5" thickBot="1">
      <c r="A530" s="373"/>
      <c r="B530" s="127" t="s">
        <v>521</v>
      </c>
      <c r="C530" s="149" t="s">
        <v>517</v>
      </c>
      <c r="D530" s="143">
        <v>44344</v>
      </c>
      <c r="E530" s="129" t="s">
        <v>37</v>
      </c>
      <c r="F530" s="131" t="s">
        <v>518</v>
      </c>
      <c r="G530" s="257"/>
      <c r="H530" s="258"/>
      <c r="I530" s="259"/>
      <c r="J530" s="124" t="s">
        <v>39</v>
      </c>
      <c r="K530" s="125"/>
      <c r="L530" s="125" t="s">
        <v>29</v>
      </c>
      <c r="M530" s="145">
        <v>65</v>
      </c>
    </row>
    <row r="531" spans="1:13" ht="23.25" thickTop="1">
      <c r="A531" s="371">
        <v>129</v>
      </c>
      <c r="B531" s="139" t="s">
        <v>20</v>
      </c>
      <c r="C531" s="139" t="s">
        <v>21</v>
      </c>
      <c r="D531" s="139" t="s">
        <v>22</v>
      </c>
      <c r="E531" s="242" t="s">
        <v>23</v>
      </c>
      <c r="F531" s="242"/>
      <c r="G531" s="242" t="s">
        <v>13</v>
      </c>
      <c r="H531" s="243"/>
      <c r="I531" s="110"/>
      <c r="J531" s="118" t="s">
        <v>40</v>
      </c>
      <c r="K531" s="119"/>
      <c r="L531" s="119"/>
      <c r="M531" s="120"/>
    </row>
    <row r="532" spans="1:13">
      <c r="A532" s="372"/>
      <c r="B532" s="121" t="s">
        <v>522</v>
      </c>
      <c r="C532" s="121" t="s">
        <v>520</v>
      </c>
      <c r="D532" s="122">
        <v>44343</v>
      </c>
      <c r="E532" s="121"/>
      <c r="F532" s="121" t="s">
        <v>513</v>
      </c>
      <c r="G532" s="244" t="s">
        <v>514</v>
      </c>
      <c r="H532" s="245"/>
      <c r="I532" s="246"/>
      <c r="J532" s="123" t="s">
        <v>153</v>
      </c>
      <c r="K532" s="123"/>
      <c r="L532" s="123" t="s">
        <v>29</v>
      </c>
      <c r="M532" s="141">
        <v>547.32000000000005</v>
      </c>
    </row>
    <row r="533" spans="1:13" ht="22.5">
      <c r="A533" s="372"/>
      <c r="B533" s="140" t="s">
        <v>30</v>
      </c>
      <c r="C533" s="140" t="s">
        <v>31</v>
      </c>
      <c r="D533" s="140" t="s">
        <v>32</v>
      </c>
      <c r="E533" s="247" t="s">
        <v>33</v>
      </c>
      <c r="F533" s="247"/>
      <c r="G533" s="248"/>
      <c r="H533" s="249"/>
      <c r="I533" s="250"/>
      <c r="J533" s="124" t="s">
        <v>322</v>
      </c>
      <c r="K533" s="125"/>
      <c r="L533" s="125" t="s">
        <v>29</v>
      </c>
      <c r="M533" s="145">
        <v>40</v>
      </c>
    </row>
    <row r="534" spans="1:13" ht="34.5" thickBot="1">
      <c r="A534" s="373"/>
      <c r="B534" s="127" t="s">
        <v>523</v>
      </c>
      <c r="C534" s="149" t="s">
        <v>517</v>
      </c>
      <c r="D534" s="143">
        <v>44344</v>
      </c>
      <c r="E534" s="129" t="s">
        <v>37</v>
      </c>
      <c r="F534" s="131" t="s">
        <v>518</v>
      </c>
      <c r="G534" s="257"/>
      <c r="H534" s="258"/>
      <c r="I534" s="259"/>
      <c r="J534" s="124" t="s">
        <v>39</v>
      </c>
      <c r="K534" s="125"/>
      <c r="L534" s="125" t="s">
        <v>29</v>
      </c>
      <c r="M534" s="145">
        <v>65</v>
      </c>
    </row>
    <row r="535" spans="1:13" ht="23.25" thickTop="1">
      <c r="A535" s="371">
        <v>130</v>
      </c>
      <c r="B535" s="139" t="s">
        <v>20</v>
      </c>
      <c r="C535" s="139" t="s">
        <v>21</v>
      </c>
      <c r="D535" s="139" t="s">
        <v>22</v>
      </c>
      <c r="E535" s="242" t="s">
        <v>23</v>
      </c>
      <c r="F535" s="242"/>
      <c r="G535" s="242" t="s">
        <v>13</v>
      </c>
      <c r="H535" s="243"/>
      <c r="I535" s="110"/>
      <c r="J535" s="118" t="s">
        <v>40</v>
      </c>
      <c r="K535" s="119"/>
      <c r="L535" s="119"/>
      <c r="M535" s="120"/>
    </row>
    <row r="536" spans="1:13" ht="45">
      <c r="A536" s="372"/>
      <c r="B536" s="121" t="s">
        <v>524</v>
      </c>
      <c r="C536" s="121" t="s">
        <v>525</v>
      </c>
      <c r="D536" s="122">
        <v>44469</v>
      </c>
      <c r="E536" s="121"/>
      <c r="F536" s="121" t="s">
        <v>526</v>
      </c>
      <c r="G536" s="244" t="s">
        <v>527</v>
      </c>
      <c r="H536" s="245"/>
      <c r="I536" s="246"/>
      <c r="J536" s="123" t="s">
        <v>248</v>
      </c>
      <c r="K536" s="123"/>
      <c r="L536" s="123" t="s">
        <v>29</v>
      </c>
      <c r="M536" s="141">
        <v>550</v>
      </c>
    </row>
    <row r="537" spans="1:13" ht="22.5">
      <c r="A537" s="372"/>
      <c r="B537" s="140" t="s">
        <v>30</v>
      </c>
      <c r="C537" s="140" t="s">
        <v>31</v>
      </c>
      <c r="D537" s="140" t="s">
        <v>32</v>
      </c>
      <c r="E537" s="247" t="s">
        <v>33</v>
      </c>
      <c r="F537" s="247"/>
      <c r="G537" s="248"/>
      <c r="H537" s="249"/>
      <c r="I537" s="250"/>
      <c r="J537" s="124" t="s">
        <v>153</v>
      </c>
      <c r="K537" s="125"/>
      <c r="L537" s="125" t="s">
        <v>46</v>
      </c>
      <c r="M537" s="145">
        <v>514</v>
      </c>
    </row>
    <row r="538" spans="1:13" ht="23.25" thickBot="1">
      <c r="A538" s="373"/>
      <c r="B538" s="127" t="s">
        <v>523</v>
      </c>
      <c r="C538" s="127" t="s">
        <v>528</v>
      </c>
      <c r="D538" s="143">
        <v>44470</v>
      </c>
      <c r="E538" s="129" t="s">
        <v>37</v>
      </c>
      <c r="F538" s="131" t="s">
        <v>529</v>
      </c>
      <c r="G538" s="257"/>
      <c r="H538" s="258"/>
      <c r="I538" s="259"/>
      <c r="J538" s="124" t="s">
        <v>530</v>
      </c>
      <c r="K538" s="125"/>
      <c r="L538" s="125" t="s">
        <v>46</v>
      </c>
      <c r="M538" s="145">
        <v>225</v>
      </c>
    </row>
    <row r="539" spans="1:13" ht="24" thickTop="1" thickBot="1">
      <c r="A539" s="239">
        <f>A535+1</f>
        <v>131</v>
      </c>
      <c r="B539" s="139" t="s">
        <v>20</v>
      </c>
      <c r="C539" s="139" t="s">
        <v>21</v>
      </c>
      <c r="D539" s="139" t="s">
        <v>22</v>
      </c>
      <c r="E539" s="242" t="s">
        <v>23</v>
      </c>
      <c r="F539" s="242"/>
      <c r="G539" s="242" t="s">
        <v>13</v>
      </c>
      <c r="H539" s="243"/>
      <c r="I539" s="110"/>
      <c r="J539" s="118" t="s">
        <v>40</v>
      </c>
      <c r="K539" s="119"/>
      <c r="L539" s="119"/>
      <c r="M539" s="120"/>
    </row>
    <row r="540" spans="1:13" ht="45.75" thickBot="1">
      <c r="A540" s="240"/>
      <c r="B540" s="121" t="s">
        <v>531</v>
      </c>
      <c r="C540" s="121" t="s">
        <v>525</v>
      </c>
      <c r="D540" s="122">
        <v>44469</v>
      </c>
      <c r="E540" s="121"/>
      <c r="F540" s="121" t="s">
        <v>526</v>
      </c>
      <c r="G540" s="244" t="s">
        <v>527</v>
      </c>
      <c r="H540" s="245"/>
      <c r="I540" s="246"/>
      <c r="J540" s="123" t="s">
        <v>532</v>
      </c>
      <c r="K540" s="123"/>
      <c r="L540" s="123" t="s">
        <v>46</v>
      </c>
      <c r="M540" s="141">
        <v>550</v>
      </c>
    </row>
    <row r="541" spans="1:13" ht="23.25" thickBot="1">
      <c r="A541" s="240"/>
      <c r="B541" s="140" t="s">
        <v>30</v>
      </c>
      <c r="C541" s="140" t="s">
        <v>31</v>
      </c>
      <c r="D541" s="140" t="s">
        <v>32</v>
      </c>
      <c r="E541" s="247" t="s">
        <v>33</v>
      </c>
      <c r="F541" s="247"/>
      <c r="G541" s="248"/>
      <c r="H541" s="249"/>
      <c r="I541" s="250"/>
      <c r="J541" s="124" t="s">
        <v>153</v>
      </c>
      <c r="K541" s="125"/>
      <c r="L541" s="125" t="s">
        <v>46</v>
      </c>
      <c r="M541" s="145">
        <v>514</v>
      </c>
    </row>
    <row r="542" spans="1:13" ht="23.25" thickBot="1">
      <c r="A542" s="241"/>
      <c r="B542" s="127" t="s">
        <v>533</v>
      </c>
      <c r="C542" s="127" t="s">
        <v>528</v>
      </c>
      <c r="D542" s="143">
        <v>44470</v>
      </c>
      <c r="E542" s="129" t="s">
        <v>37</v>
      </c>
      <c r="F542" s="131" t="s">
        <v>529</v>
      </c>
      <c r="G542" s="257"/>
      <c r="H542" s="258"/>
      <c r="I542" s="259"/>
      <c r="J542" s="124" t="s">
        <v>534</v>
      </c>
      <c r="K542" s="125"/>
      <c r="L542" s="125" t="s">
        <v>29</v>
      </c>
      <c r="M542" s="145">
        <v>225</v>
      </c>
    </row>
    <row r="543" spans="1:13" ht="24" thickTop="1" thickBot="1">
      <c r="A543" s="239">
        <f>A539+1</f>
        <v>132</v>
      </c>
      <c r="B543" s="139" t="s">
        <v>20</v>
      </c>
      <c r="C543" s="139" t="s">
        <v>21</v>
      </c>
      <c r="D543" s="139" t="s">
        <v>22</v>
      </c>
      <c r="E543" s="242" t="s">
        <v>23</v>
      </c>
      <c r="F543" s="242"/>
      <c r="G543" s="242" t="s">
        <v>13</v>
      </c>
      <c r="H543" s="243"/>
      <c r="I543" s="110"/>
      <c r="J543" s="118" t="s">
        <v>40</v>
      </c>
      <c r="K543" s="119"/>
      <c r="L543" s="119"/>
      <c r="M543" s="120"/>
    </row>
    <row r="544" spans="1:13" ht="23.25" thickBot="1">
      <c r="A544" s="240"/>
      <c r="B544" s="121" t="s">
        <v>535</v>
      </c>
      <c r="C544" s="121" t="s">
        <v>536</v>
      </c>
      <c r="D544" s="122">
        <v>44353</v>
      </c>
      <c r="E544" s="121"/>
      <c r="F544" s="121" t="s">
        <v>144</v>
      </c>
      <c r="G544" s="244" t="s">
        <v>537</v>
      </c>
      <c r="H544" s="245"/>
      <c r="I544" s="246"/>
      <c r="J544" s="123" t="s">
        <v>34</v>
      </c>
      <c r="K544" s="123"/>
      <c r="L544" s="123" t="s">
        <v>29</v>
      </c>
      <c r="M544" s="141">
        <v>360</v>
      </c>
    </row>
    <row r="545" spans="1:13" ht="23.25" thickBot="1">
      <c r="A545" s="240"/>
      <c r="B545" s="140" t="s">
        <v>30</v>
      </c>
      <c r="C545" s="140" t="s">
        <v>31</v>
      </c>
      <c r="D545" s="140" t="s">
        <v>32</v>
      </c>
      <c r="E545" s="247" t="s">
        <v>33</v>
      </c>
      <c r="F545" s="247"/>
      <c r="G545" s="248"/>
      <c r="H545" s="249"/>
      <c r="I545" s="250"/>
      <c r="J545" s="124" t="s">
        <v>538</v>
      </c>
      <c r="K545" s="125"/>
      <c r="L545" s="125" t="s">
        <v>29</v>
      </c>
      <c r="M545" s="145">
        <v>200</v>
      </c>
    </row>
    <row r="546" spans="1:13" ht="23.25" thickBot="1">
      <c r="A546" s="241"/>
      <c r="B546" s="127" t="s">
        <v>539</v>
      </c>
      <c r="C546" s="127" t="s">
        <v>528</v>
      </c>
      <c r="D546" s="143">
        <v>44359</v>
      </c>
      <c r="E546" s="129" t="s">
        <v>37</v>
      </c>
      <c r="F546" s="131" t="s">
        <v>540</v>
      </c>
      <c r="G546" s="257"/>
      <c r="H546" s="258"/>
      <c r="I546" s="259"/>
      <c r="J546" s="124" t="s">
        <v>42</v>
      </c>
      <c r="K546" s="125"/>
      <c r="L546" s="125"/>
      <c r="M546" s="126"/>
    </row>
    <row r="547" spans="1:13" ht="24" thickTop="1" thickBot="1">
      <c r="A547" s="239">
        <f>A543+1</f>
        <v>133</v>
      </c>
      <c r="B547" s="139" t="s">
        <v>20</v>
      </c>
      <c r="C547" s="139" t="s">
        <v>21</v>
      </c>
      <c r="D547" s="139" t="s">
        <v>22</v>
      </c>
      <c r="E547" s="242" t="s">
        <v>23</v>
      </c>
      <c r="F547" s="242"/>
      <c r="G547" s="242" t="s">
        <v>13</v>
      </c>
      <c r="H547" s="243"/>
      <c r="I547" s="110"/>
      <c r="J547" s="118" t="s">
        <v>40</v>
      </c>
      <c r="K547" s="119"/>
      <c r="L547" s="119"/>
      <c r="M547" s="120"/>
    </row>
    <row r="548" spans="1:13" ht="34.5" thickBot="1">
      <c r="A548" s="240"/>
      <c r="B548" s="121" t="s">
        <v>541</v>
      </c>
      <c r="C548" s="121" t="s">
        <v>542</v>
      </c>
      <c r="D548" s="143">
        <v>44424</v>
      </c>
      <c r="E548" s="121"/>
      <c r="F548" s="121" t="s">
        <v>543</v>
      </c>
      <c r="G548" s="244" t="s">
        <v>544</v>
      </c>
      <c r="H548" s="245"/>
      <c r="I548" s="246"/>
      <c r="J548" s="123" t="s">
        <v>28</v>
      </c>
      <c r="K548" s="123"/>
      <c r="L548" s="123" t="s">
        <v>29</v>
      </c>
      <c r="M548" s="144">
        <v>400</v>
      </c>
    </row>
    <row r="549" spans="1:13" ht="24" thickTop="1" thickBot="1">
      <c r="A549" s="240"/>
      <c r="B549" s="140" t="s">
        <v>30</v>
      </c>
      <c r="C549" s="140" t="s">
        <v>31</v>
      </c>
      <c r="D549" s="140" t="s">
        <v>32</v>
      </c>
      <c r="E549" s="247" t="s">
        <v>33</v>
      </c>
      <c r="F549" s="247"/>
      <c r="G549" s="248"/>
      <c r="H549" s="249"/>
      <c r="I549" s="250"/>
      <c r="J549" s="124" t="s">
        <v>39</v>
      </c>
      <c r="K549" s="125"/>
      <c r="L549" s="125" t="s">
        <v>29</v>
      </c>
      <c r="M549" s="146">
        <v>125</v>
      </c>
    </row>
    <row r="550" spans="1:13" ht="23.25" thickBot="1">
      <c r="A550" s="241"/>
      <c r="B550" s="121" t="s">
        <v>545</v>
      </c>
      <c r="C550" s="121" t="s">
        <v>546</v>
      </c>
      <c r="D550" s="143">
        <v>44425</v>
      </c>
      <c r="E550" s="121" t="s">
        <v>37</v>
      </c>
      <c r="F550" s="121" t="s">
        <v>547</v>
      </c>
      <c r="G550" s="354"/>
      <c r="H550" s="355"/>
      <c r="I550" s="356"/>
      <c r="J550" s="124" t="s">
        <v>42</v>
      </c>
      <c r="K550" s="125"/>
      <c r="L550" s="125"/>
      <c r="M550" s="126"/>
    </row>
    <row r="551" spans="1:13" ht="24" thickTop="1" thickBot="1">
      <c r="A551" s="239">
        <f>A547+1</f>
        <v>134</v>
      </c>
      <c r="B551" s="139" t="s">
        <v>20</v>
      </c>
      <c r="C551" s="139" t="s">
        <v>21</v>
      </c>
      <c r="D551" s="139" t="s">
        <v>22</v>
      </c>
      <c r="E551" s="242" t="s">
        <v>23</v>
      </c>
      <c r="F551" s="242"/>
      <c r="G551" s="282" t="s">
        <v>13</v>
      </c>
      <c r="H551" s="283"/>
      <c r="I551" s="284"/>
      <c r="J551" s="118" t="s">
        <v>40</v>
      </c>
      <c r="K551" s="119"/>
      <c r="L551" s="119"/>
      <c r="M551" s="133"/>
    </row>
    <row r="552" spans="1:13" ht="23.25" thickBot="1">
      <c r="A552" s="240"/>
      <c r="B552" s="121" t="s">
        <v>548</v>
      </c>
      <c r="C552" s="121" t="s">
        <v>114</v>
      </c>
      <c r="D552" s="122">
        <v>44431</v>
      </c>
      <c r="E552" s="121"/>
      <c r="F552" s="121" t="s">
        <v>115</v>
      </c>
      <c r="G552" s="244" t="s">
        <v>119</v>
      </c>
      <c r="H552" s="271"/>
      <c r="I552" s="272"/>
      <c r="J552" s="123" t="s">
        <v>549</v>
      </c>
      <c r="K552" s="123"/>
      <c r="L552" s="123" t="s">
        <v>29</v>
      </c>
      <c r="M552" s="141">
        <v>1000</v>
      </c>
    </row>
    <row r="553" spans="1:13" ht="23.25" thickBot="1">
      <c r="A553" s="240"/>
      <c r="B553" s="140" t="s">
        <v>30</v>
      </c>
      <c r="C553" s="140" t="s">
        <v>31</v>
      </c>
      <c r="D553" s="140" t="s">
        <v>32</v>
      </c>
      <c r="E553" s="273" t="s">
        <v>33</v>
      </c>
      <c r="F553" s="274"/>
      <c r="G553" s="248"/>
      <c r="H553" s="249"/>
      <c r="I553" s="250"/>
      <c r="J553" s="124" t="s">
        <v>39</v>
      </c>
      <c r="K553" s="125"/>
      <c r="L553" s="125" t="s">
        <v>29</v>
      </c>
      <c r="M553" s="142">
        <v>500</v>
      </c>
    </row>
    <row r="554" spans="1:13" ht="23.25" thickBot="1">
      <c r="A554" s="241"/>
      <c r="B554" s="127" t="s">
        <v>550</v>
      </c>
      <c r="C554" s="127" t="s">
        <v>551</v>
      </c>
      <c r="D554" s="143">
        <v>44434</v>
      </c>
      <c r="E554" s="129" t="s">
        <v>37</v>
      </c>
      <c r="F554" s="130" t="s">
        <v>552</v>
      </c>
      <c r="G554" s="354"/>
      <c r="H554" s="355"/>
      <c r="I554" s="356"/>
      <c r="J554" s="124" t="s">
        <v>553</v>
      </c>
      <c r="K554" s="125"/>
      <c r="L554" s="125"/>
      <c r="M554" s="142">
        <v>1500</v>
      </c>
    </row>
    <row r="555" spans="1:13" ht="23.25" thickTop="1">
      <c r="A555" s="279">
        <v>135</v>
      </c>
      <c r="B555" s="139" t="s">
        <v>20</v>
      </c>
      <c r="C555" s="139" t="s">
        <v>21</v>
      </c>
      <c r="D555" s="139" t="s">
        <v>22</v>
      </c>
      <c r="E555" s="242" t="s">
        <v>23</v>
      </c>
      <c r="F555" s="242"/>
      <c r="G555" s="282" t="s">
        <v>13</v>
      </c>
      <c r="H555" s="283"/>
      <c r="I555" s="284"/>
      <c r="J555" s="118" t="s">
        <v>40</v>
      </c>
      <c r="K555" s="119"/>
      <c r="L555" s="99"/>
      <c r="M555" s="133"/>
    </row>
    <row r="556" spans="1:13" ht="45">
      <c r="A556" s="280"/>
      <c r="B556" s="121" t="s">
        <v>554</v>
      </c>
      <c r="C556" s="121" t="s">
        <v>555</v>
      </c>
      <c r="D556" s="122">
        <v>44410</v>
      </c>
      <c r="E556" s="121"/>
      <c r="F556" s="121" t="s">
        <v>556</v>
      </c>
      <c r="G556" s="244" t="s">
        <v>557</v>
      </c>
      <c r="H556" s="271"/>
      <c r="I556" s="272"/>
      <c r="J556" s="123" t="s">
        <v>28</v>
      </c>
      <c r="K556" s="123"/>
      <c r="L556" s="152" t="s">
        <v>29</v>
      </c>
      <c r="M556" s="196">
        <v>1205.3599999999999</v>
      </c>
    </row>
    <row r="557" spans="1:13" ht="22.5">
      <c r="A557" s="280"/>
      <c r="B557" s="140" t="s">
        <v>30</v>
      </c>
      <c r="C557" s="140" t="s">
        <v>31</v>
      </c>
      <c r="D557" s="140" t="s">
        <v>32</v>
      </c>
      <c r="E557" s="273" t="s">
        <v>33</v>
      </c>
      <c r="F557" s="274"/>
      <c r="G557" s="197"/>
      <c r="H557" s="198"/>
      <c r="I557" s="199"/>
      <c r="J557" s="124" t="s">
        <v>34</v>
      </c>
      <c r="K557" s="125"/>
      <c r="L557" s="153" t="s">
        <v>29</v>
      </c>
      <c r="M557" s="200">
        <v>800</v>
      </c>
    </row>
    <row r="558" spans="1:13">
      <c r="A558" s="280"/>
      <c r="B558" s="263" t="s">
        <v>558</v>
      </c>
      <c r="C558" s="263" t="s">
        <v>557</v>
      </c>
      <c r="D558" s="264">
        <v>44413</v>
      </c>
      <c r="E558" s="129" t="s">
        <v>37</v>
      </c>
      <c r="F558" s="277" t="s">
        <v>559</v>
      </c>
      <c r="G558" s="197"/>
      <c r="H558" s="198"/>
      <c r="I558" s="199"/>
      <c r="J558" s="124" t="s">
        <v>39</v>
      </c>
      <c r="K558" s="125"/>
      <c r="L558" s="153" t="s">
        <v>29</v>
      </c>
      <c r="M558" s="200">
        <v>247.5</v>
      </c>
    </row>
    <row r="559" spans="1:13" ht="22.5">
      <c r="A559" s="280"/>
      <c r="B559" s="263"/>
      <c r="C559" s="263"/>
      <c r="D559" s="264"/>
      <c r="E559" s="201"/>
      <c r="F559" s="277"/>
      <c r="G559" s="197"/>
      <c r="H559" s="198"/>
      <c r="I559" s="199"/>
      <c r="J559" s="202" t="s">
        <v>102</v>
      </c>
      <c r="K559" s="203"/>
      <c r="L559" s="204" t="s">
        <v>29</v>
      </c>
      <c r="M559" s="205">
        <v>1000</v>
      </c>
    </row>
    <row r="560" spans="1:13" ht="15.75" thickBot="1">
      <c r="A560" s="281"/>
      <c r="B560" s="252"/>
      <c r="C560" s="252"/>
      <c r="D560" s="254"/>
      <c r="E560" s="201"/>
      <c r="F560" s="278"/>
      <c r="G560" s="197"/>
      <c r="H560" s="198"/>
      <c r="I560" s="199"/>
      <c r="J560" s="125" t="s">
        <v>560</v>
      </c>
      <c r="K560" s="125"/>
      <c r="L560" s="153" t="s">
        <v>29</v>
      </c>
      <c r="M560" s="206">
        <v>100</v>
      </c>
    </row>
    <row r="561" spans="1:13" ht="24" thickTop="1" thickBot="1">
      <c r="A561" s="239">
        <f>A555+1</f>
        <v>136</v>
      </c>
      <c r="B561" s="139" t="s">
        <v>20</v>
      </c>
      <c r="C561" s="139" t="s">
        <v>21</v>
      </c>
      <c r="D561" s="139" t="s">
        <v>22</v>
      </c>
      <c r="E561" s="243" t="s">
        <v>23</v>
      </c>
      <c r="F561" s="268"/>
      <c r="G561" s="269" t="s">
        <v>13</v>
      </c>
      <c r="H561" s="270"/>
      <c r="I561" s="207"/>
      <c r="J561" s="208" t="s">
        <v>40</v>
      </c>
      <c r="K561" s="209"/>
      <c r="L561" s="210"/>
      <c r="M561" s="211"/>
    </row>
    <row r="562" spans="1:13" ht="45.75" thickBot="1">
      <c r="A562" s="240"/>
      <c r="B562" s="121" t="s">
        <v>561</v>
      </c>
      <c r="C562" s="121" t="s">
        <v>555</v>
      </c>
      <c r="D562" s="122">
        <v>44410</v>
      </c>
      <c r="E562" s="121"/>
      <c r="F562" s="121" t="s">
        <v>556</v>
      </c>
      <c r="G562" s="244" t="s">
        <v>557</v>
      </c>
      <c r="H562" s="271"/>
      <c r="I562" s="272"/>
      <c r="J562" s="123" t="s">
        <v>28</v>
      </c>
      <c r="K562" s="123"/>
      <c r="L562" s="152" t="s">
        <v>29</v>
      </c>
      <c r="M562" s="196">
        <v>1205.3599999999999</v>
      </c>
    </row>
    <row r="563" spans="1:13" ht="23.25" thickBot="1">
      <c r="A563" s="240"/>
      <c r="B563" s="140" t="s">
        <v>30</v>
      </c>
      <c r="C563" s="140" t="s">
        <v>31</v>
      </c>
      <c r="D563" s="140" t="s">
        <v>32</v>
      </c>
      <c r="E563" s="273" t="s">
        <v>33</v>
      </c>
      <c r="F563" s="274"/>
      <c r="G563" s="248"/>
      <c r="H563" s="249"/>
      <c r="I563" s="250"/>
      <c r="J563" s="124" t="s">
        <v>34</v>
      </c>
      <c r="K563" s="125"/>
      <c r="L563" s="153" t="s">
        <v>29</v>
      </c>
      <c r="M563" s="200">
        <v>800</v>
      </c>
    </row>
    <row r="564" spans="1:13" ht="15.75" thickBot="1">
      <c r="A564" s="240"/>
      <c r="B564" s="261" t="s">
        <v>558</v>
      </c>
      <c r="C564" s="275" t="s">
        <v>557</v>
      </c>
      <c r="D564" s="264">
        <v>44413</v>
      </c>
      <c r="E564" s="212"/>
      <c r="F564" s="277" t="s">
        <v>559</v>
      </c>
      <c r="G564" s="88"/>
      <c r="H564" s="89"/>
      <c r="I564" s="90"/>
      <c r="J564" s="124" t="s">
        <v>39</v>
      </c>
      <c r="K564" s="125"/>
      <c r="L564" s="153" t="s">
        <v>29</v>
      </c>
      <c r="M564" s="200">
        <v>247.5</v>
      </c>
    </row>
    <row r="565" spans="1:13" ht="23.25" thickBot="1">
      <c r="A565" s="240"/>
      <c r="B565" s="261"/>
      <c r="C565" s="275"/>
      <c r="D565" s="264"/>
      <c r="E565" s="212"/>
      <c r="F565" s="277"/>
      <c r="G565" s="88"/>
      <c r="H565" s="89"/>
      <c r="I565" s="90"/>
      <c r="J565" s="202" t="s">
        <v>102</v>
      </c>
      <c r="K565" s="203"/>
      <c r="L565" s="204" t="s">
        <v>29</v>
      </c>
      <c r="M565" s="205">
        <v>1000</v>
      </c>
    </row>
    <row r="566" spans="1:13" ht="15.75" thickBot="1">
      <c r="A566" s="241"/>
      <c r="B566" s="262"/>
      <c r="C566" s="276"/>
      <c r="D566" s="254"/>
      <c r="E566" s="129" t="s">
        <v>37</v>
      </c>
      <c r="F566" s="278"/>
      <c r="G566" s="257"/>
      <c r="H566" s="258"/>
      <c r="I566" s="259"/>
      <c r="J566" s="203" t="s">
        <v>560</v>
      </c>
      <c r="K566" s="203"/>
      <c r="L566" s="204" t="s">
        <v>29</v>
      </c>
      <c r="M566" s="213">
        <v>100</v>
      </c>
    </row>
    <row r="567" spans="1:13" ht="24" thickTop="1" thickBot="1">
      <c r="A567" s="239">
        <f>A561+1</f>
        <v>137</v>
      </c>
      <c r="B567" s="139" t="s">
        <v>20</v>
      </c>
      <c r="C567" s="139" t="s">
        <v>21</v>
      </c>
      <c r="D567" s="139" t="s">
        <v>22</v>
      </c>
      <c r="E567" s="242" t="s">
        <v>23</v>
      </c>
      <c r="F567" s="242"/>
      <c r="G567" s="242" t="s">
        <v>13</v>
      </c>
      <c r="H567" s="243"/>
      <c r="I567" s="110"/>
      <c r="J567" s="118" t="s">
        <v>40</v>
      </c>
      <c r="K567" s="119"/>
      <c r="L567" s="99"/>
      <c r="M567" s="120"/>
    </row>
    <row r="568" spans="1:13" ht="45.75" thickBot="1">
      <c r="A568" s="240"/>
      <c r="B568" s="121" t="s">
        <v>554</v>
      </c>
      <c r="C568" s="121" t="s">
        <v>562</v>
      </c>
      <c r="D568" s="122">
        <v>44439</v>
      </c>
      <c r="E568" s="121"/>
      <c r="F568" s="121" t="s">
        <v>563</v>
      </c>
      <c r="G568" s="244" t="s">
        <v>557</v>
      </c>
      <c r="H568" s="245"/>
      <c r="I568" s="246"/>
      <c r="J568" s="123" t="s">
        <v>28</v>
      </c>
      <c r="K568" s="123"/>
      <c r="L568" s="152" t="s">
        <v>29</v>
      </c>
      <c r="M568" s="196">
        <v>712.03</v>
      </c>
    </row>
    <row r="569" spans="1:13" ht="23.25" thickBot="1">
      <c r="A569" s="240"/>
      <c r="B569" s="140" t="s">
        <v>30</v>
      </c>
      <c r="C569" s="140" t="s">
        <v>31</v>
      </c>
      <c r="D569" s="140" t="s">
        <v>32</v>
      </c>
      <c r="E569" s="247" t="s">
        <v>33</v>
      </c>
      <c r="F569" s="247"/>
      <c r="G569" s="248"/>
      <c r="H569" s="249"/>
      <c r="I569" s="250"/>
      <c r="J569" s="124" t="s">
        <v>34</v>
      </c>
      <c r="K569" s="125"/>
      <c r="L569" s="153" t="s">
        <v>29</v>
      </c>
      <c r="M569" s="200">
        <v>800</v>
      </c>
    </row>
    <row r="570" spans="1:13" ht="15.75" thickBot="1">
      <c r="A570" s="240"/>
      <c r="B570" s="263" t="s">
        <v>558</v>
      </c>
      <c r="C570" s="266" t="s">
        <v>557</v>
      </c>
      <c r="D570" s="264">
        <v>44442</v>
      </c>
      <c r="E570" s="214"/>
      <c r="F570" s="265" t="s">
        <v>564</v>
      </c>
      <c r="G570" s="88"/>
      <c r="H570" s="89"/>
      <c r="I570" s="90"/>
      <c r="J570" s="124" t="s">
        <v>39</v>
      </c>
      <c r="K570" s="125"/>
      <c r="L570" s="153" t="s">
        <v>29</v>
      </c>
      <c r="M570" s="200">
        <v>274.5</v>
      </c>
    </row>
    <row r="571" spans="1:13" ht="23.25" thickBot="1">
      <c r="A571" s="240"/>
      <c r="B571" s="263"/>
      <c r="C571" s="266"/>
      <c r="D571" s="264"/>
      <c r="E571" s="215"/>
      <c r="F571" s="265"/>
      <c r="G571" s="88"/>
      <c r="H571" s="89"/>
      <c r="I571" s="90"/>
      <c r="J571" s="202" t="s">
        <v>102</v>
      </c>
      <c r="K571" s="203"/>
      <c r="L571" s="204" t="s">
        <v>29</v>
      </c>
      <c r="M571" s="205">
        <v>1385</v>
      </c>
    </row>
    <row r="572" spans="1:13" ht="15.75" thickBot="1">
      <c r="A572" s="241"/>
      <c r="B572" s="252"/>
      <c r="C572" s="267"/>
      <c r="D572" s="254"/>
      <c r="E572" s="216" t="s">
        <v>37</v>
      </c>
      <c r="F572" s="256"/>
      <c r="G572" s="257"/>
      <c r="H572" s="258"/>
      <c r="I572" s="259"/>
      <c r="J572" s="203" t="s">
        <v>560</v>
      </c>
      <c r="K572" s="203"/>
      <c r="L572" s="204" t="s">
        <v>29</v>
      </c>
      <c r="M572" s="213">
        <v>100</v>
      </c>
    </row>
    <row r="573" spans="1:13" ht="24" thickTop="1" thickBot="1">
      <c r="A573" s="239">
        <f>A567+1</f>
        <v>138</v>
      </c>
      <c r="B573" s="139" t="s">
        <v>20</v>
      </c>
      <c r="C573" s="139" t="s">
        <v>21</v>
      </c>
      <c r="D573" s="139" t="s">
        <v>22</v>
      </c>
      <c r="E573" s="242" t="s">
        <v>23</v>
      </c>
      <c r="F573" s="242"/>
      <c r="G573" s="242" t="s">
        <v>13</v>
      </c>
      <c r="H573" s="243"/>
      <c r="I573" s="110"/>
      <c r="J573" s="118" t="s">
        <v>40</v>
      </c>
      <c r="K573" s="119"/>
      <c r="L573" s="99"/>
      <c r="M573" s="120"/>
    </row>
    <row r="574" spans="1:13" ht="45.75" thickBot="1">
      <c r="A574" s="240"/>
      <c r="B574" s="121" t="s">
        <v>561</v>
      </c>
      <c r="C574" s="121" t="s">
        <v>562</v>
      </c>
      <c r="D574" s="122">
        <v>44439</v>
      </c>
      <c r="E574" s="121"/>
      <c r="F574" s="121" t="s">
        <v>563</v>
      </c>
      <c r="G574" s="244" t="s">
        <v>557</v>
      </c>
      <c r="H574" s="245"/>
      <c r="I574" s="246"/>
      <c r="J574" s="123" t="s">
        <v>28</v>
      </c>
      <c r="K574" s="123"/>
      <c r="L574" s="152" t="s">
        <v>29</v>
      </c>
      <c r="M574" s="196">
        <v>712.03</v>
      </c>
    </row>
    <row r="575" spans="1:13" ht="23.25" thickBot="1">
      <c r="A575" s="240"/>
      <c r="B575" s="140" t="s">
        <v>30</v>
      </c>
      <c r="C575" s="217" t="s">
        <v>31</v>
      </c>
      <c r="D575" s="217" t="s">
        <v>32</v>
      </c>
      <c r="E575" s="260" t="s">
        <v>33</v>
      </c>
      <c r="F575" s="260"/>
      <c r="G575" s="248"/>
      <c r="H575" s="249"/>
      <c r="I575" s="250"/>
      <c r="J575" s="124" t="s">
        <v>34</v>
      </c>
      <c r="K575" s="125"/>
      <c r="L575" s="153" t="s">
        <v>29</v>
      </c>
      <c r="M575" s="200">
        <v>800</v>
      </c>
    </row>
    <row r="576" spans="1:13" ht="15.75" thickBot="1">
      <c r="A576" s="240"/>
      <c r="B576" s="261" t="s">
        <v>558</v>
      </c>
      <c r="C576" s="263" t="s">
        <v>557</v>
      </c>
      <c r="D576" s="264">
        <v>44442</v>
      </c>
      <c r="E576" s="218"/>
      <c r="F576" s="265" t="s">
        <v>565</v>
      </c>
      <c r="G576" s="88"/>
      <c r="H576" s="89"/>
      <c r="I576" s="90"/>
      <c r="J576" s="124" t="s">
        <v>39</v>
      </c>
      <c r="K576" s="125"/>
      <c r="L576" s="153" t="s">
        <v>29</v>
      </c>
      <c r="M576" s="200">
        <v>274.5</v>
      </c>
    </row>
    <row r="577" spans="1:13" ht="23.25" thickBot="1">
      <c r="A577" s="240"/>
      <c r="B577" s="261"/>
      <c r="C577" s="263"/>
      <c r="D577" s="264"/>
      <c r="E577" s="140"/>
      <c r="F577" s="265"/>
      <c r="G577" s="88"/>
      <c r="H577" s="89"/>
      <c r="I577" s="90"/>
      <c r="J577" s="202" t="s">
        <v>102</v>
      </c>
      <c r="K577" s="203"/>
      <c r="L577" s="204" t="s">
        <v>29</v>
      </c>
      <c r="M577" s="205">
        <v>1385</v>
      </c>
    </row>
    <row r="578" spans="1:13" ht="15.75" thickBot="1">
      <c r="A578" s="241"/>
      <c r="B578" s="262"/>
      <c r="C578" s="252"/>
      <c r="D578" s="254"/>
      <c r="E578" s="129" t="s">
        <v>37</v>
      </c>
      <c r="F578" s="256"/>
      <c r="G578" s="257"/>
      <c r="H578" s="258"/>
      <c r="I578" s="259"/>
      <c r="J578" s="203" t="s">
        <v>560</v>
      </c>
      <c r="K578" s="203"/>
      <c r="L578" s="204" t="s">
        <v>29</v>
      </c>
      <c r="M578" s="213">
        <v>100</v>
      </c>
    </row>
    <row r="579" spans="1:13" ht="24" thickTop="1" thickBot="1">
      <c r="A579" s="239">
        <f>A573+1</f>
        <v>139</v>
      </c>
      <c r="B579" s="139" t="s">
        <v>20</v>
      </c>
      <c r="C579" s="139" t="s">
        <v>21</v>
      </c>
      <c r="D579" s="139" t="s">
        <v>22</v>
      </c>
      <c r="E579" s="242" t="s">
        <v>23</v>
      </c>
      <c r="F579" s="242"/>
      <c r="G579" s="242" t="s">
        <v>13</v>
      </c>
      <c r="H579" s="243"/>
      <c r="I579" s="110"/>
      <c r="J579" s="118" t="s">
        <v>40</v>
      </c>
      <c r="K579" s="119"/>
      <c r="L579" s="99"/>
      <c r="M579" s="120"/>
    </row>
    <row r="580" spans="1:13" ht="34.5" thickBot="1">
      <c r="A580" s="240"/>
      <c r="B580" s="121" t="s">
        <v>566</v>
      </c>
      <c r="C580" s="121" t="s">
        <v>567</v>
      </c>
      <c r="D580" s="122">
        <v>44460</v>
      </c>
      <c r="E580" s="121"/>
      <c r="F580" s="121" t="s">
        <v>568</v>
      </c>
      <c r="G580" s="244" t="s">
        <v>569</v>
      </c>
      <c r="H580" s="245"/>
      <c r="I580" s="246"/>
      <c r="J580" s="123" t="s">
        <v>28</v>
      </c>
      <c r="K580" s="123"/>
      <c r="L580" s="152" t="s">
        <v>29</v>
      </c>
      <c r="M580" s="196">
        <v>775</v>
      </c>
    </row>
    <row r="581" spans="1:13" ht="23.25" thickBot="1">
      <c r="A581" s="240"/>
      <c r="B581" s="140" t="s">
        <v>30</v>
      </c>
      <c r="C581" s="140" t="s">
        <v>31</v>
      </c>
      <c r="D581" s="140" t="s">
        <v>32</v>
      </c>
      <c r="E581" s="247" t="s">
        <v>33</v>
      </c>
      <c r="F581" s="247"/>
      <c r="G581" s="248"/>
      <c r="H581" s="249"/>
      <c r="I581" s="250"/>
      <c r="J581" s="124" t="s">
        <v>34</v>
      </c>
      <c r="K581" s="125"/>
      <c r="L581" s="153" t="s">
        <v>29</v>
      </c>
      <c r="M581" s="200">
        <v>500</v>
      </c>
    </row>
    <row r="582" spans="1:13" ht="15.75" thickBot="1">
      <c r="A582" s="240"/>
      <c r="B582" s="251" t="s">
        <v>570</v>
      </c>
      <c r="C582" s="251" t="s">
        <v>569</v>
      </c>
      <c r="D582" s="253">
        <v>44464</v>
      </c>
      <c r="E582" s="140"/>
      <c r="F582" s="255" t="s">
        <v>571</v>
      </c>
      <c r="G582" s="88"/>
      <c r="H582" s="89"/>
      <c r="I582" s="90"/>
      <c r="J582" s="124" t="s">
        <v>39</v>
      </c>
      <c r="K582" s="125"/>
      <c r="L582" s="153" t="s">
        <v>29</v>
      </c>
      <c r="M582" s="200">
        <v>475</v>
      </c>
    </row>
    <row r="583" spans="1:13" ht="23.25" thickBot="1">
      <c r="A583" s="241"/>
      <c r="B583" s="252"/>
      <c r="C583" s="252"/>
      <c r="D583" s="254"/>
      <c r="E583" s="129" t="s">
        <v>37</v>
      </c>
      <c r="F583" s="256"/>
      <c r="G583" s="257"/>
      <c r="H583" s="258"/>
      <c r="I583" s="259"/>
      <c r="J583" s="202" t="s">
        <v>102</v>
      </c>
      <c r="K583" s="203"/>
      <c r="L583" s="204" t="s">
        <v>29</v>
      </c>
      <c r="M583" s="205">
        <v>800</v>
      </c>
    </row>
    <row r="584" spans="1:13" ht="15.75" thickTop="1"/>
  </sheetData>
  <mergeCells count="1019">
    <mergeCell ref="G540:I540"/>
    <mergeCell ref="E541:F541"/>
    <mergeCell ref="G541:I541"/>
    <mergeCell ref="G542:I542"/>
    <mergeCell ref="A551:A554"/>
    <mergeCell ref="E551:F551"/>
    <mergeCell ref="G551:I551"/>
    <mergeCell ref="G552:I552"/>
    <mergeCell ref="E553:F553"/>
    <mergeCell ref="G553:I554"/>
    <mergeCell ref="A543:A546"/>
    <mergeCell ref="E543:F543"/>
    <mergeCell ref="G543:H543"/>
    <mergeCell ref="G544:I544"/>
    <mergeCell ref="E545:F545"/>
    <mergeCell ref="G545:I545"/>
    <mergeCell ref="G546:I546"/>
    <mergeCell ref="A547:A550"/>
    <mergeCell ref="E547:F547"/>
    <mergeCell ref="G547:H547"/>
    <mergeCell ref="G548:I548"/>
    <mergeCell ref="E549:F549"/>
    <mergeCell ref="A523:A526"/>
    <mergeCell ref="E523:F523"/>
    <mergeCell ref="G523:I523"/>
    <mergeCell ref="G524:I524"/>
    <mergeCell ref="E525:F525"/>
    <mergeCell ref="G525:I526"/>
    <mergeCell ref="A527:A530"/>
    <mergeCell ref="E527:F527"/>
    <mergeCell ref="G527:H527"/>
    <mergeCell ref="G528:I528"/>
    <mergeCell ref="E529:F529"/>
    <mergeCell ref="G529:I529"/>
    <mergeCell ref="G530:I530"/>
    <mergeCell ref="A531:A534"/>
    <mergeCell ref="E531:F531"/>
    <mergeCell ref="G531:H531"/>
    <mergeCell ref="G532:I532"/>
    <mergeCell ref="E533:F533"/>
    <mergeCell ref="G533:I533"/>
    <mergeCell ref="G534:I534"/>
    <mergeCell ref="G549:I550"/>
    <mergeCell ref="A535:A538"/>
    <mergeCell ref="E535:F535"/>
    <mergeCell ref="G535:H535"/>
    <mergeCell ref="G536:I536"/>
    <mergeCell ref="E537:F537"/>
    <mergeCell ref="G537:I537"/>
    <mergeCell ref="G538:I538"/>
    <mergeCell ref="A539:A542"/>
    <mergeCell ref="E539:F539"/>
    <mergeCell ref="G539:H539"/>
    <mergeCell ref="A511:A514"/>
    <mergeCell ref="E511:F511"/>
    <mergeCell ref="G511:H511"/>
    <mergeCell ref="E512:F512"/>
    <mergeCell ref="G512:I512"/>
    <mergeCell ref="E513:F513"/>
    <mergeCell ref="G513:I513"/>
    <mergeCell ref="G514:I514"/>
    <mergeCell ref="A515:A518"/>
    <mergeCell ref="E515:F515"/>
    <mergeCell ref="G515:H515"/>
    <mergeCell ref="E516:F516"/>
    <mergeCell ref="G516:I516"/>
    <mergeCell ref="E517:F517"/>
    <mergeCell ref="G517:I517"/>
    <mergeCell ref="G518:I518"/>
    <mergeCell ref="A519:A522"/>
    <mergeCell ref="E519:F519"/>
    <mergeCell ref="G519:H519"/>
    <mergeCell ref="E520:F520"/>
    <mergeCell ref="G520:I520"/>
    <mergeCell ref="E521:F521"/>
    <mergeCell ref="G521:I521"/>
    <mergeCell ref="G522:I522"/>
    <mergeCell ref="A499:A502"/>
    <mergeCell ref="E499:F499"/>
    <mergeCell ref="G499:H499"/>
    <mergeCell ref="E500:F500"/>
    <mergeCell ref="G500:I500"/>
    <mergeCell ref="E501:F501"/>
    <mergeCell ref="G501:I501"/>
    <mergeCell ref="G502:I502"/>
    <mergeCell ref="A503:A506"/>
    <mergeCell ref="E503:F503"/>
    <mergeCell ref="G503:H503"/>
    <mergeCell ref="E504:F504"/>
    <mergeCell ref="G504:I504"/>
    <mergeCell ref="E505:F505"/>
    <mergeCell ref="G505:I505"/>
    <mergeCell ref="G506:I506"/>
    <mergeCell ref="A507:A510"/>
    <mergeCell ref="E507:F507"/>
    <mergeCell ref="G507:H507"/>
    <mergeCell ref="E508:F508"/>
    <mergeCell ref="G508:I508"/>
    <mergeCell ref="E509:F509"/>
    <mergeCell ref="G509:I509"/>
    <mergeCell ref="G510:I510"/>
    <mergeCell ref="A487:A490"/>
    <mergeCell ref="E487:F487"/>
    <mergeCell ref="G487:H487"/>
    <mergeCell ref="E488:F488"/>
    <mergeCell ref="G488:I488"/>
    <mergeCell ref="E489:F489"/>
    <mergeCell ref="G489:I489"/>
    <mergeCell ref="G490:I490"/>
    <mergeCell ref="A491:A494"/>
    <mergeCell ref="E491:F491"/>
    <mergeCell ref="G491:H491"/>
    <mergeCell ref="E492:F492"/>
    <mergeCell ref="G492:I492"/>
    <mergeCell ref="E493:F493"/>
    <mergeCell ref="G493:I493"/>
    <mergeCell ref="G494:I494"/>
    <mergeCell ref="A495:A498"/>
    <mergeCell ref="E495:F495"/>
    <mergeCell ref="G495:H495"/>
    <mergeCell ref="E496:F496"/>
    <mergeCell ref="G496:I496"/>
    <mergeCell ref="E497:F497"/>
    <mergeCell ref="G497:I497"/>
    <mergeCell ref="G498:I498"/>
    <mergeCell ref="A475:A478"/>
    <mergeCell ref="E475:F475"/>
    <mergeCell ref="G475:H475"/>
    <mergeCell ref="E476:F476"/>
    <mergeCell ref="G476:I476"/>
    <mergeCell ref="E477:F477"/>
    <mergeCell ref="G477:I477"/>
    <mergeCell ref="G478:I478"/>
    <mergeCell ref="A479:A482"/>
    <mergeCell ref="E479:F479"/>
    <mergeCell ref="G479:H479"/>
    <mergeCell ref="E480:F480"/>
    <mergeCell ref="G480:I480"/>
    <mergeCell ref="E481:F481"/>
    <mergeCell ref="G481:I481"/>
    <mergeCell ref="G482:I482"/>
    <mergeCell ref="A483:A486"/>
    <mergeCell ref="E483:F483"/>
    <mergeCell ref="G483:H483"/>
    <mergeCell ref="E484:F484"/>
    <mergeCell ref="G484:I484"/>
    <mergeCell ref="E485:F485"/>
    <mergeCell ref="G485:I485"/>
    <mergeCell ref="G486:I486"/>
    <mergeCell ref="A463:A466"/>
    <mergeCell ref="E463:F463"/>
    <mergeCell ref="G463:H463"/>
    <mergeCell ref="E464:F464"/>
    <mergeCell ref="G464:I464"/>
    <mergeCell ref="E465:F465"/>
    <mergeCell ref="G465:I465"/>
    <mergeCell ref="G466:I466"/>
    <mergeCell ref="A467:A470"/>
    <mergeCell ref="E467:F467"/>
    <mergeCell ref="G467:H467"/>
    <mergeCell ref="E468:F468"/>
    <mergeCell ref="G468:I468"/>
    <mergeCell ref="E469:F469"/>
    <mergeCell ref="G469:I469"/>
    <mergeCell ref="G470:I470"/>
    <mergeCell ref="A471:A474"/>
    <mergeCell ref="E471:F471"/>
    <mergeCell ref="G471:H471"/>
    <mergeCell ref="E472:F472"/>
    <mergeCell ref="G472:I472"/>
    <mergeCell ref="E473:F473"/>
    <mergeCell ref="G473:I473"/>
    <mergeCell ref="G474:I474"/>
    <mergeCell ref="A447:A450"/>
    <mergeCell ref="E447:F447"/>
    <mergeCell ref="G447:I447"/>
    <mergeCell ref="G448:I448"/>
    <mergeCell ref="E449:F449"/>
    <mergeCell ref="G449:I450"/>
    <mergeCell ref="A451:A454"/>
    <mergeCell ref="E451:F451"/>
    <mergeCell ref="G451:H451"/>
    <mergeCell ref="G452:I452"/>
    <mergeCell ref="E453:F453"/>
    <mergeCell ref="G453:I453"/>
    <mergeCell ref="G454:I454"/>
    <mergeCell ref="E457:F457"/>
    <mergeCell ref="G457:I457"/>
    <mergeCell ref="G458:I458"/>
    <mergeCell ref="A459:A462"/>
    <mergeCell ref="E459:F459"/>
    <mergeCell ref="G459:I459"/>
    <mergeCell ref="E460:F460"/>
    <mergeCell ref="G460:I460"/>
    <mergeCell ref="E461:F461"/>
    <mergeCell ref="G461:I462"/>
    <mergeCell ref="A455:A458"/>
    <mergeCell ref="E455:F455"/>
    <mergeCell ref="G455:H455"/>
    <mergeCell ref="G456:I456"/>
    <mergeCell ref="A435:A438"/>
    <mergeCell ref="E435:F435"/>
    <mergeCell ref="G435:H435"/>
    <mergeCell ref="G436:I436"/>
    <mergeCell ref="E437:F437"/>
    <mergeCell ref="G437:I437"/>
    <mergeCell ref="G438:I438"/>
    <mergeCell ref="A439:A442"/>
    <mergeCell ref="E439:F439"/>
    <mergeCell ref="G439:H439"/>
    <mergeCell ref="G440:I440"/>
    <mergeCell ref="E441:F441"/>
    <mergeCell ref="G441:I441"/>
    <mergeCell ref="G442:I442"/>
    <mergeCell ref="A443:A446"/>
    <mergeCell ref="E443:F443"/>
    <mergeCell ref="G443:H443"/>
    <mergeCell ref="G444:I444"/>
    <mergeCell ref="E445:F445"/>
    <mergeCell ref="G445:I445"/>
    <mergeCell ref="G446:I446"/>
    <mergeCell ref="A423:A426"/>
    <mergeCell ref="E423:F423"/>
    <mergeCell ref="G423:H423"/>
    <mergeCell ref="G424:I424"/>
    <mergeCell ref="E425:F425"/>
    <mergeCell ref="G425:I425"/>
    <mergeCell ref="G426:I426"/>
    <mergeCell ref="A427:A430"/>
    <mergeCell ref="E427:F427"/>
    <mergeCell ref="G427:H427"/>
    <mergeCell ref="G428:I428"/>
    <mergeCell ref="E429:F429"/>
    <mergeCell ref="G429:I429"/>
    <mergeCell ref="G430:I430"/>
    <mergeCell ref="A431:A434"/>
    <mergeCell ref="E431:F431"/>
    <mergeCell ref="G431:H431"/>
    <mergeCell ref="G432:I432"/>
    <mergeCell ref="E433:F433"/>
    <mergeCell ref="G433:I433"/>
    <mergeCell ref="G434:I434"/>
    <mergeCell ref="A411:A414"/>
    <mergeCell ref="E411:F411"/>
    <mergeCell ref="G411:H411"/>
    <mergeCell ref="G412:I412"/>
    <mergeCell ref="E413:F413"/>
    <mergeCell ref="G413:I413"/>
    <mergeCell ref="G414:I414"/>
    <mergeCell ref="A415:A418"/>
    <mergeCell ref="E415:F415"/>
    <mergeCell ref="G415:H415"/>
    <mergeCell ref="G416:I416"/>
    <mergeCell ref="E417:F417"/>
    <mergeCell ref="G417:I417"/>
    <mergeCell ref="G418:I418"/>
    <mergeCell ref="A419:A422"/>
    <mergeCell ref="E419:F419"/>
    <mergeCell ref="G419:H419"/>
    <mergeCell ref="G420:I420"/>
    <mergeCell ref="E421:F421"/>
    <mergeCell ref="G421:I421"/>
    <mergeCell ref="G422:I422"/>
    <mergeCell ref="A399:A402"/>
    <mergeCell ref="E399:F399"/>
    <mergeCell ref="G399:H399"/>
    <mergeCell ref="G400:I400"/>
    <mergeCell ref="E401:F401"/>
    <mergeCell ref="G401:I401"/>
    <mergeCell ref="G402:I402"/>
    <mergeCell ref="A403:A406"/>
    <mergeCell ref="E403:F403"/>
    <mergeCell ref="G403:H403"/>
    <mergeCell ref="G404:I404"/>
    <mergeCell ref="E405:F405"/>
    <mergeCell ref="G405:I405"/>
    <mergeCell ref="G406:I406"/>
    <mergeCell ref="A407:A410"/>
    <mergeCell ref="E407:F407"/>
    <mergeCell ref="G407:H407"/>
    <mergeCell ref="G408:I408"/>
    <mergeCell ref="E409:F409"/>
    <mergeCell ref="G409:I409"/>
    <mergeCell ref="G410:I410"/>
    <mergeCell ref="A387:A390"/>
    <mergeCell ref="E387:F387"/>
    <mergeCell ref="G387:H387"/>
    <mergeCell ref="G388:I388"/>
    <mergeCell ref="E389:F389"/>
    <mergeCell ref="G389:I389"/>
    <mergeCell ref="G390:I390"/>
    <mergeCell ref="A391:A394"/>
    <mergeCell ref="E391:F391"/>
    <mergeCell ref="G391:H391"/>
    <mergeCell ref="G392:I392"/>
    <mergeCell ref="E393:F393"/>
    <mergeCell ref="G393:I393"/>
    <mergeCell ref="G394:I394"/>
    <mergeCell ref="A395:A398"/>
    <mergeCell ref="E395:F395"/>
    <mergeCell ref="G395:H395"/>
    <mergeCell ref="G396:I396"/>
    <mergeCell ref="E397:F397"/>
    <mergeCell ref="G397:I397"/>
    <mergeCell ref="G398:I398"/>
    <mergeCell ref="A375:A378"/>
    <mergeCell ref="E375:F375"/>
    <mergeCell ref="G375:H375"/>
    <mergeCell ref="G376:I376"/>
    <mergeCell ref="E377:F377"/>
    <mergeCell ref="G377:I377"/>
    <mergeCell ref="G378:I378"/>
    <mergeCell ref="A379:A382"/>
    <mergeCell ref="E379:F379"/>
    <mergeCell ref="G379:H379"/>
    <mergeCell ref="G380:I380"/>
    <mergeCell ref="E381:F381"/>
    <mergeCell ref="G381:I381"/>
    <mergeCell ref="G382:I382"/>
    <mergeCell ref="A383:A386"/>
    <mergeCell ref="E383:F383"/>
    <mergeCell ref="G383:H383"/>
    <mergeCell ref="G384:I384"/>
    <mergeCell ref="E385:F385"/>
    <mergeCell ref="G385:I385"/>
    <mergeCell ref="G386:I386"/>
    <mergeCell ref="A363:A366"/>
    <mergeCell ref="E363:F363"/>
    <mergeCell ref="G363:H363"/>
    <mergeCell ref="G364:I364"/>
    <mergeCell ref="E365:F365"/>
    <mergeCell ref="G365:I365"/>
    <mergeCell ref="G366:I366"/>
    <mergeCell ref="A367:A370"/>
    <mergeCell ref="E367:F367"/>
    <mergeCell ref="G367:H367"/>
    <mergeCell ref="G368:I368"/>
    <mergeCell ref="E369:F369"/>
    <mergeCell ref="G369:I369"/>
    <mergeCell ref="G370:I370"/>
    <mergeCell ref="A371:A374"/>
    <mergeCell ref="E371:F371"/>
    <mergeCell ref="G371:H371"/>
    <mergeCell ref="G372:I372"/>
    <mergeCell ref="E373:F373"/>
    <mergeCell ref="G373:I373"/>
    <mergeCell ref="G374:I374"/>
    <mergeCell ref="A351:A354"/>
    <mergeCell ref="E351:F351"/>
    <mergeCell ref="G351:H351"/>
    <mergeCell ref="G352:I352"/>
    <mergeCell ref="E353:F353"/>
    <mergeCell ref="G353:I353"/>
    <mergeCell ref="G354:I354"/>
    <mergeCell ref="A355:A358"/>
    <mergeCell ref="E355:F355"/>
    <mergeCell ref="G355:H355"/>
    <mergeCell ref="G356:I356"/>
    <mergeCell ref="E357:F357"/>
    <mergeCell ref="G357:I357"/>
    <mergeCell ref="G358:I358"/>
    <mergeCell ref="A359:A362"/>
    <mergeCell ref="E359:F359"/>
    <mergeCell ref="G359:H359"/>
    <mergeCell ref="G360:I360"/>
    <mergeCell ref="E361:F361"/>
    <mergeCell ref="G361:I361"/>
    <mergeCell ref="G362:I362"/>
    <mergeCell ref="A339:A342"/>
    <mergeCell ref="E339:F339"/>
    <mergeCell ref="G339:H339"/>
    <mergeCell ref="G340:I340"/>
    <mergeCell ref="E341:F341"/>
    <mergeCell ref="G341:I341"/>
    <mergeCell ref="G342:I342"/>
    <mergeCell ref="A343:A346"/>
    <mergeCell ref="E343:F343"/>
    <mergeCell ref="G343:H343"/>
    <mergeCell ref="G344:I344"/>
    <mergeCell ref="E345:F345"/>
    <mergeCell ref="G345:I345"/>
    <mergeCell ref="G346:I346"/>
    <mergeCell ref="A347:A350"/>
    <mergeCell ref="E347:F347"/>
    <mergeCell ref="G347:H347"/>
    <mergeCell ref="G348:I348"/>
    <mergeCell ref="E349:F349"/>
    <mergeCell ref="G349:I349"/>
    <mergeCell ref="G350:I350"/>
    <mergeCell ref="A327:A330"/>
    <mergeCell ref="E327:F327"/>
    <mergeCell ref="G327:H327"/>
    <mergeCell ref="G328:I328"/>
    <mergeCell ref="E329:F329"/>
    <mergeCell ref="G329:I329"/>
    <mergeCell ref="G330:I330"/>
    <mergeCell ref="A331:A334"/>
    <mergeCell ref="E331:F331"/>
    <mergeCell ref="G331:H331"/>
    <mergeCell ref="G332:I332"/>
    <mergeCell ref="E333:F333"/>
    <mergeCell ref="G333:I333"/>
    <mergeCell ref="G334:I334"/>
    <mergeCell ref="A335:A338"/>
    <mergeCell ref="E335:F335"/>
    <mergeCell ref="G335:H335"/>
    <mergeCell ref="G336:I336"/>
    <mergeCell ref="E337:F337"/>
    <mergeCell ref="G337:I337"/>
    <mergeCell ref="G338:I338"/>
    <mergeCell ref="A315:A318"/>
    <mergeCell ref="E315:F315"/>
    <mergeCell ref="G315:H315"/>
    <mergeCell ref="G316:I316"/>
    <mergeCell ref="E317:F317"/>
    <mergeCell ref="G317:I317"/>
    <mergeCell ref="G318:I318"/>
    <mergeCell ref="A319:A322"/>
    <mergeCell ref="E319:F319"/>
    <mergeCell ref="G319:H319"/>
    <mergeCell ref="G320:I320"/>
    <mergeCell ref="E321:F321"/>
    <mergeCell ref="G321:I321"/>
    <mergeCell ref="G322:I322"/>
    <mergeCell ref="A323:A326"/>
    <mergeCell ref="E323:F323"/>
    <mergeCell ref="G323:H323"/>
    <mergeCell ref="G324:I324"/>
    <mergeCell ref="E325:F325"/>
    <mergeCell ref="G325:I325"/>
    <mergeCell ref="G326:I326"/>
    <mergeCell ref="A303:A306"/>
    <mergeCell ref="E303:F303"/>
    <mergeCell ref="G303:H303"/>
    <mergeCell ref="G304:I304"/>
    <mergeCell ref="E305:F305"/>
    <mergeCell ref="G305:I305"/>
    <mergeCell ref="G306:I306"/>
    <mergeCell ref="A307:A310"/>
    <mergeCell ref="E307:F307"/>
    <mergeCell ref="G307:H307"/>
    <mergeCell ref="G308:I308"/>
    <mergeCell ref="E309:F309"/>
    <mergeCell ref="G309:I309"/>
    <mergeCell ref="G310:I310"/>
    <mergeCell ref="A311:A314"/>
    <mergeCell ref="E311:F311"/>
    <mergeCell ref="G311:H311"/>
    <mergeCell ref="G312:I312"/>
    <mergeCell ref="E313:F313"/>
    <mergeCell ref="G313:I313"/>
    <mergeCell ref="G314:I314"/>
    <mergeCell ref="A291:A294"/>
    <mergeCell ref="E291:F291"/>
    <mergeCell ref="G291:H291"/>
    <mergeCell ref="G292:I292"/>
    <mergeCell ref="E293:F293"/>
    <mergeCell ref="G293:I293"/>
    <mergeCell ref="G294:I294"/>
    <mergeCell ref="A295:A298"/>
    <mergeCell ref="E295:F295"/>
    <mergeCell ref="G295:H295"/>
    <mergeCell ref="G296:I296"/>
    <mergeCell ref="E297:F297"/>
    <mergeCell ref="G297:I297"/>
    <mergeCell ref="G298:I298"/>
    <mergeCell ref="A299:A302"/>
    <mergeCell ref="E299:F299"/>
    <mergeCell ref="G299:H299"/>
    <mergeCell ref="G300:I300"/>
    <mergeCell ref="E301:F301"/>
    <mergeCell ref="G301:I301"/>
    <mergeCell ref="G302:I302"/>
    <mergeCell ref="A279:A282"/>
    <mergeCell ref="E279:F279"/>
    <mergeCell ref="G279:H279"/>
    <mergeCell ref="G280:I280"/>
    <mergeCell ref="E281:F281"/>
    <mergeCell ref="G281:I281"/>
    <mergeCell ref="G282:I282"/>
    <mergeCell ref="A283:A286"/>
    <mergeCell ref="E283:F283"/>
    <mergeCell ref="G283:H283"/>
    <mergeCell ref="G284:I284"/>
    <mergeCell ref="E285:F285"/>
    <mergeCell ref="G285:I285"/>
    <mergeCell ref="G286:I286"/>
    <mergeCell ref="A287:A290"/>
    <mergeCell ref="E287:F287"/>
    <mergeCell ref="G287:H287"/>
    <mergeCell ref="G288:I288"/>
    <mergeCell ref="E289:F289"/>
    <mergeCell ref="G289:I289"/>
    <mergeCell ref="G290:I290"/>
    <mergeCell ref="A267:A270"/>
    <mergeCell ref="E267:F267"/>
    <mergeCell ref="G267:H267"/>
    <mergeCell ref="G268:I268"/>
    <mergeCell ref="E269:F269"/>
    <mergeCell ref="G269:I269"/>
    <mergeCell ref="G270:I270"/>
    <mergeCell ref="A271:A274"/>
    <mergeCell ref="E271:F271"/>
    <mergeCell ref="G271:H271"/>
    <mergeCell ref="G272:I272"/>
    <mergeCell ref="E273:F273"/>
    <mergeCell ref="G273:I273"/>
    <mergeCell ref="G274:I274"/>
    <mergeCell ref="A275:A278"/>
    <mergeCell ref="E275:F275"/>
    <mergeCell ref="G275:H275"/>
    <mergeCell ref="G276:I276"/>
    <mergeCell ref="E277:F277"/>
    <mergeCell ref="G277:I277"/>
    <mergeCell ref="G278:I278"/>
    <mergeCell ref="A255:A258"/>
    <mergeCell ref="E255:F255"/>
    <mergeCell ref="G255:H255"/>
    <mergeCell ref="G256:I256"/>
    <mergeCell ref="E257:F257"/>
    <mergeCell ref="G257:I257"/>
    <mergeCell ref="G258:I258"/>
    <mergeCell ref="A259:A262"/>
    <mergeCell ref="E259:F259"/>
    <mergeCell ref="G259:H259"/>
    <mergeCell ref="G260:I260"/>
    <mergeCell ref="E261:F261"/>
    <mergeCell ref="G261:I261"/>
    <mergeCell ref="G262:I262"/>
    <mergeCell ref="A263:A266"/>
    <mergeCell ref="E263:F263"/>
    <mergeCell ref="G263:H263"/>
    <mergeCell ref="G264:I264"/>
    <mergeCell ref="E265:F265"/>
    <mergeCell ref="G265:I265"/>
    <mergeCell ref="G266:I266"/>
    <mergeCell ref="A243:A246"/>
    <mergeCell ref="E243:F243"/>
    <mergeCell ref="G243:H243"/>
    <mergeCell ref="G244:I244"/>
    <mergeCell ref="E245:F245"/>
    <mergeCell ref="G245:I245"/>
    <mergeCell ref="G246:I246"/>
    <mergeCell ref="A247:A250"/>
    <mergeCell ref="E247:F247"/>
    <mergeCell ref="G247:I247"/>
    <mergeCell ref="G248:I248"/>
    <mergeCell ref="E249:F249"/>
    <mergeCell ref="G249:I250"/>
    <mergeCell ref="A251:A254"/>
    <mergeCell ref="E251:F251"/>
    <mergeCell ref="G251:I251"/>
    <mergeCell ref="G252:I252"/>
    <mergeCell ref="E253:F253"/>
    <mergeCell ref="G253:I254"/>
    <mergeCell ref="A231:A234"/>
    <mergeCell ref="E231:F231"/>
    <mergeCell ref="G231:H231"/>
    <mergeCell ref="G232:I232"/>
    <mergeCell ref="E233:F233"/>
    <mergeCell ref="G233:I233"/>
    <mergeCell ref="G234:I234"/>
    <mergeCell ref="A235:A238"/>
    <mergeCell ref="E235:F235"/>
    <mergeCell ref="G235:H235"/>
    <mergeCell ref="G236:I236"/>
    <mergeCell ref="E237:F237"/>
    <mergeCell ref="G237:I237"/>
    <mergeCell ref="G238:I238"/>
    <mergeCell ref="A239:A242"/>
    <mergeCell ref="E239:F239"/>
    <mergeCell ref="G239:H239"/>
    <mergeCell ref="G240:I240"/>
    <mergeCell ref="E241:F241"/>
    <mergeCell ref="G241:I241"/>
    <mergeCell ref="G242:I242"/>
    <mergeCell ref="A219:A222"/>
    <mergeCell ref="E219:F219"/>
    <mergeCell ref="G219:H219"/>
    <mergeCell ref="G220:I220"/>
    <mergeCell ref="E221:F221"/>
    <mergeCell ref="G221:I221"/>
    <mergeCell ref="G222:I222"/>
    <mergeCell ref="A223:A226"/>
    <mergeCell ref="E223:F223"/>
    <mergeCell ref="G223:H223"/>
    <mergeCell ref="G224:I224"/>
    <mergeCell ref="E225:F225"/>
    <mergeCell ref="G225:I225"/>
    <mergeCell ref="G226:I226"/>
    <mergeCell ref="A227:A230"/>
    <mergeCell ref="E227:F227"/>
    <mergeCell ref="G227:H227"/>
    <mergeCell ref="G228:I228"/>
    <mergeCell ref="E229:F229"/>
    <mergeCell ref="G229:I229"/>
    <mergeCell ref="G230:I230"/>
    <mergeCell ref="A207:A210"/>
    <mergeCell ref="E207:F207"/>
    <mergeCell ref="G207:H207"/>
    <mergeCell ref="G208:I208"/>
    <mergeCell ref="E209:F209"/>
    <mergeCell ref="G209:I209"/>
    <mergeCell ref="G210:I210"/>
    <mergeCell ref="A211:A214"/>
    <mergeCell ref="E211:F211"/>
    <mergeCell ref="G211:H211"/>
    <mergeCell ref="G212:I212"/>
    <mergeCell ref="E213:F213"/>
    <mergeCell ref="G213:I213"/>
    <mergeCell ref="G214:I214"/>
    <mergeCell ref="A215:A218"/>
    <mergeCell ref="E215:F215"/>
    <mergeCell ref="G215:H215"/>
    <mergeCell ref="G216:I216"/>
    <mergeCell ref="E217:F217"/>
    <mergeCell ref="G217:I217"/>
    <mergeCell ref="G218:I218"/>
    <mergeCell ref="A195:A198"/>
    <mergeCell ref="E195:F195"/>
    <mergeCell ref="G195:H195"/>
    <mergeCell ref="G196:I196"/>
    <mergeCell ref="E197:F197"/>
    <mergeCell ref="G197:I197"/>
    <mergeCell ref="G198:I198"/>
    <mergeCell ref="A199:A202"/>
    <mergeCell ref="E199:F199"/>
    <mergeCell ref="G199:H199"/>
    <mergeCell ref="G200:I200"/>
    <mergeCell ref="E201:F201"/>
    <mergeCell ref="G201:I201"/>
    <mergeCell ref="G202:I202"/>
    <mergeCell ref="A203:A206"/>
    <mergeCell ref="E203:F203"/>
    <mergeCell ref="G203:H203"/>
    <mergeCell ref="G204:I204"/>
    <mergeCell ref="E205:F205"/>
    <mergeCell ref="G205:I205"/>
    <mergeCell ref="G206:I206"/>
    <mergeCell ref="A183:A186"/>
    <mergeCell ref="E183:F183"/>
    <mergeCell ref="G183:H183"/>
    <mergeCell ref="G184:I184"/>
    <mergeCell ref="E185:F185"/>
    <mergeCell ref="G185:I185"/>
    <mergeCell ref="G186:I186"/>
    <mergeCell ref="A187:A190"/>
    <mergeCell ref="E187:F187"/>
    <mergeCell ref="G187:H187"/>
    <mergeCell ref="G188:I188"/>
    <mergeCell ref="E189:F189"/>
    <mergeCell ref="G189:I189"/>
    <mergeCell ref="G190:I190"/>
    <mergeCell ref="A191:A194"/>
    <mergeCell ref="E191:F191"/>
    <mergeCell ref="G191:H191"/>
    <mergeCell ref="G192:I192"/>
    <mergeCell ref="E193:F193"/>
    <mergeCell ref="G193:I193"/>
    <mergeCell ref="G194:I194"/>
    <mergeCell ref="A171:A174"/>
    <mergeCell ref="E171:F171"/>
    <mergeCell ref="G171:H171"/>
    <mergeCell ref="G172:I172"/>
    <mergeCell ref="E173:F173"/>
    <mergeCell ref="G173:I173"/>
    <mergeCell ref="G174:I174"/>
    <mergeCell ref="A175:A178"/>
    <mergeCell ref="E175:F175"/>
    <mergeCell ref="G175:I175"/>
    <mergeCell ref="G176:I176"/>
    <mergeCell ref="E177:F177"/>
    <mergeCell ref="G177:I178"/>
    <mergeCell ref="A179:A182"/>
    <mergeCell ref="E179:F179"/>
    <mergeCell ref="G179:H179"/>
    <mergeCell ref="G180:I180"/>
    <mergeCell ref="E181:F181"/>
    <mergeCell ref="G181:I181"/>
    <mergeCell ref="G182:I182"/>
    <mergeCell ref="A159:A162"/>
    <mergeCell ref="E159:F159"/>
    <mergeCell ref="G159:H159"/>
    <mergeCell ref="G160:I160"/>
    <mergeCell ref="E161:F161"/>
    <mergeCell ref="G161:I161"/>
    <mergeCell ref="G162:I162"/>
    <mergeCell ref="A163:A166"/>
    <mergeCell ref="E163:F163"/>
    <mergeCell ref="G163:H163"/>
    <mergeCell ref="G164:I164"/>
    <mergeCell ref="E165:F165"/>
    <mergeCell ref="G165:I165"/>
    <mergeCell ref="G166:I166"/>
    <mergeCell ref="A167:A170"/>
    <mergeCell ref="E167:F167"/>
    <mergeCell ref="G167:H167"/>
    <mergeCell ref="G168:I168"/>
    <mergeCell ref="E169:F169"/>
    <mergeCell ref="G169:I169"/>
    <mergeCell ref="G170:I170"/>
    <mergeCell ref="A147:A150"/>
    <mergeCell ref="E147:F147"/>
    <mergeCell ref="G147:H147"/>
    <mergeCell ref="G148:I148"/>
    <mergeCell ref="E149:F149"/>
    <mergeCell ref="G149:I149"/>
    <mergeCell ref="G150:I150"/>
    <mergeCell ref="A151:A154"/>
    <mergeCell ref="E151:F151"/>
    <mergeCell ref="G151:H151"/>
    <mergeCell ref="G152:I152"/>
    <mergeCell ref="E153:F153"/>
    <mergeCell ref="G153:I153"/>
    <mergeCell ref="G154:I154"/>
    <mergeCell ref="A155:A158"/>
    <mergeCell ref="E155:F155"/>
    <mergeCell ref="G155:H155"/>
    <mergeCell ref="G156:I156"/>
    <mergeCell ref="E157:F157"/>
    <mergeCell ref="G157:I157"/>
    <mergeCell ref="G158:I158"/>
    <mergeCell ref="A135:A138"/>
    <mergeCell ref="E135:F135"/>
    <mergeCell ref="G135:H135"/>
    <mergeCell ref="G136:I136"/>
    <mergeCell ref="E137:F137"/>
    <mergeCell ref="G137:I137"/>
    <mergeCell ref="G138:I138"/>
    <mergeCell ref="A139:A142"/>
    <mergeCell ref="E139:F139"/>
    <mergeCell ref="G139:H139"/>
    <mergeCell ref="G140:I140"/>
    <mergeCell ref="E141:F141"/>
    <mergeCell ref="G141:I141"/>
    <mergeCell ref="G142:I142"/>
    <mergeCell ref="A143:A146"/>
    <mergeCell ref="E143:F143"/>
    <mergeCell ref="G143:H143"/>
    <mergeCell ref="G144:I144"/>
    <mergeCell ref="E145:F145"/>
    <mergeCell ref="G145:I145"/>
    <mergeCell ref="G146:I146"/>
    <mergeCell ref="A115:A118"/>
    <mergeCell ref="E115:F115"/>
    <mergeCell ref="E117:F117"/>
    <mergeCell ref="G109:I109"/>
    <mergeCell ref="G110:I110"/>
    <mergeCell ref="G111:I111"/>
    <mergeCell ref="A131:A134"/>
    <mergeCell ref="E131:F131"/>
    <mergeCell ref="G132:I132"/>
    <mergeCell ref="E133:F133"/>
    <mergeCell ref="G131:I131"/>
    <mergeCell ref="G133:I134"/>
    <mergeCell ref="G121:I121"/>
    <mergeCell ref="G128:I128"/>
    <mergeCell ref="G112:I112"/>
    <mergeCell ref="G116:I116"/>
    <mergeCell ref="G122:I122"/>
    <mergeCell ref="G125:I125"/>
    <mergeCell ref="G126:I126"/>
    <mergeCell ref="G127:I127"/>
    <mergeCell ref="A119:A122"/>
    <mergeCell ref="E119:F119"/>
    <mergeCell ref="G119:H119"/>
    <mergeCell ref="G120:I120"/>
    <mergeCell ref="E121:F121"/>
    <mergeCell ref="E105:F105"/>
    <mergeCell ref="G105:I106"/>
    <mergeCell ref="A111:A114"/>
    <mergeCell ref="E111:F111"/>
    <mergeCell ref="E113:F113"/>
    <mergeCell ref="A99:A102"/>
    <mergeCell ref="E99:F99"/>
    <mergeCell ref="G99:I99"/>
    <mergeCell ref="G100:I100"/>
    <mergeCell ref="E101:F101"/>
    <mergeCell ref="G101:I102"/>
    <mergeCell ref="G104:I104"/>
    <mergeCell ref="G129:I130"/>
    <mergeCell ref="A127:A130"/>
    <mergeCell ref="E127:F127"/>
    <mergeCell ref="E129:F129"/>
    <mergeCell ref="A107:A110"/>
    <mergeCell ref="E107:F107"/>
    <mergeCell ref="G107:H107"/>
    <mergeCell ref="G108:I108"/>
    <mergeCell ref="E109:F109"/>
    <mergeCell ref="A103:A106"/>
    <mergeCell ref="G113:I114"/>
    <mergeCell ref="G115:I115"/>
    <mergeCell ref="G117:I118"/>
    <mergeCell ref="A123:A126"/>
    <mergeCell ref="E123:F123"/>
    <mergeCell ref="G123:H123"/>
    <mergeCell ref="G124:I124"/>
    <mergeCell ref="E125:F125"/>
    <mergeCell ref="E103:F103"/>
    <mergeCell ref="G103:I103"/>
    <mergeCell ref="A86:A89"/>
    <mergeCell ref="E86:F86"/>
    <mergeCell ref="G86:I86"/>
    <mergeCell ref="G87:I87"/>
    <mergeCell ref="E88:F88"/>
    <mergeCell ref="G88:I89"/>
    <mergeCell ref="A90:A93"/>
    <mergeCell ref="E90:F90"/>
    <mergeCell ref="G90:I90"/>
    <mergeCell ref="G91:I91"/>
    <mergeCell ref="E92:F92"/>
    <mergeCell ref="G92:I93"/>
    <mergeCell ref="A94:A98"/>
    <mergeCell ref="E94:F94"/>
    <mergeCell ref="G94:H94"/>
    <mergeCell ref="G95:I95"/>
    <mergeCell ref="E96:F96"/>
    <mergeCell ref="G96:I96"/>
    <mergeCell ref="G98:I98"/>
    <mergeCell ref="A74:A77"/>
    <mergeCell ref="E74:F74"/>
    <mergeCell ref="G74:H74"/>
    <mergeCell ref="G75:I75"/>
    <mergeCell ref="E76:F76"/>
    <mergeCell ref="G76:I76"/>
    <mergeCell ref="G77:I77"/>
    <mergeCell ref="A78:A81"/>
    <mergeCell ref="E78:F78"/>
    <mergeCell ref="G78:H78"/>
    <mergeCell ref="G79:I79"/>
    <mergeCell ref="E80:F80"/>
    <mergeCell ref="G80:I80"/>
    <mergeCell ref="G81:I81"/>
    <mergeCell ref="A82:A85"/>
    <mergeCell ref="E82:F82"/>
    <mergeCell ref="G82:H82"/>
    <mergeCell ref="G83:I83"/>
    <mergeCell ref="E84:F84"/>
    <mergeCell ref="G84:I84"/>
    <mergeCell ref="G85:I85"/>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22:A25"/>
    <mergeCell ref="E22:F22"/>
    <mergeCell ref="G22:H22"/>
    <mergeCell ref="G23:I23"/>
    <mergeCell ref="E24:F24"/>
    <mergeCell ref="G24:I24"/>
    <mergeCell ref="G25:I25"/>
    <mergeCell ref="A18:A2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G46:I46"/>
    <mergeCell ref="G48:I49"/>
    <mergeCell ref="E18:F18"/>
    <mergeCell ref="G18:I18"/>
    <mergeCell ref="G19:I19"/>
    <mergeCell ref="E20:F20"/>
    <mergeCell ref="G20:I21"/>
    <mergeCell ref="A14:A17"/>
    <mergeCell ref="E14:F14"/>
    <mergeCell ref="G14:H14"/>
    <mergeCell ref="G15:I15"/>
    <mergeCell ref="E16:F16"/>
    <mergeCell ref="G16:I16"/>
    <mergeCell ref="G17:I17"/>
    <mergeCell ref="A46:A49"/>
    <mergeCell ref="E46:F46"/>
    <mergeCell ref="G47:I47"/>
    <mergeCell ref="E48:F48"/>
    <mergeCell ref="A26:A29"/>
    <mergeCell ref="E26:F26"/>
    <mergeCell ref="G26:H26"/>
    <mergeCell ref="G27:I27"/>
    <mergeCell ref="E28:F28"/>
    <mergeCell ref="G28:I28"/>
    <mergeCell ref="G29:I29"/>
    <mergeCell ref="A30:A33"/>
    <mergeCell ref="E30:F30"/>
    <mergeCell ref="G30:H30"/>
    <mergeCell ref="G31:I31"/>
    <mergeCell ref="E32:F32"/>
    <mergeCell ref="G32:I32"/>
    <mergeCell ref="G33:I33"/>
    <mergeCell ref="A34:A37"/>
    <mergeCell ref="E34:F34"/>
    <mergeCell ref="G34:H34"/>
    <mergeCell ref="G35:I35"/>
    <mergeCell ref="E36:F36"/>
    <mergeCell ref="G36:I36"/>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A555:A560"/>
    <mergeCell ref="E555:F555"/>
    <mergeCell ref="G555:I555"/>
    <mergeCell ref="G556:I556"/>
    <mergeCell ref="E557:F557"/>
    <mergeCell ref="B558:B560"/>
    <mergeCell ref="C558:C560"/>
    <mergeCell ref="D558:D560"/>
    <mergeCell ref="F558:F560"/>
    <mergeCell ref="G37:I37"/>
    <mergeCell ref="A38:A41"/>
    <mergeCell ref="E38:F38"/>
    <mergeCell ref="G38:H38"/>
    <mergeCell ref="G39:I39"/>
    <mergeCell ref="E40:F40"/>
    <mergeCell ref="G40:I40"/>
    <mergeCell ref="G41:I41"/>
    <mergeCell ref="A42:A45"/>
    <mergeCell ref="E42:F42"/>
    <mergeCell ref="G42:H42"/>
    <mergeCell ref="G43:I43"/>
    <mergeCell ref="E44:F44"/>
    <mergeCell ref="G44:I44"/>
    <mergeCell ref="G45:I45"/>
    <mergeCell ref="A70:A73"/>
    <mergeCell ref="E70:F70"/>
    <mergeCell ref="G70:H70"/>
    <mergeCell ref="G71:I71"/>
    <mergeCell ref="E72:F72"/>
    <mergeCell ref="G72:I72"/>
    <mergeCell ref="G73:I73"/>
    <mergeCell ref="A66:A69"/>
    <mergeCell ref="A567:A572"/>
    <mergeCell ref="E567:F567"/>
    <mergeCell ref="G567:H567"/>
    <mergeCell ref="G568:I568"/>
    <mergeCell ref="E569:F569"/>
    <mergeCell ref="G569:I569"/>
    <mergeCell ref="B570:B572"/>
    <mergeCell ref="C570:C572"/>
    <mergeCell ref="D570:D572"/>
    <mergeCell ref="F570:F572"/>
    <mergeCell ref="G572:I572"/>
    <mergeCell ref="A561:A566"/>
    <mergeCell ref="E561:F561"/>
    <mergeCell ref="G561:H561"/>
    <mergeCell ref="G562:I562"/>
    <mergeCell ref="E563:F563"/>
    <mergeCell ref="G563:I563"/>
    <mergeCell ref="B564:B566"/>
    <mergeCell ref="C564:C566"/>
    <mergeCell ref="D564:D566"/>
    <mergeCell ref="F564:F566"/>
    <mergeCell ref="G566:I566"/>
    <mergeCell ref="A579:A583"/>
    <mergeCell ref="E579:F579"/>
    <mergeCell ref="G579:H579"/>
    <mergeCell ref="G580:I580"/>
    <mergeCell ref="E581:F581"/>
    <mergeCell ref="G581:I581"/>
    <mergeCell ref="B582:B583"/>
    <mergeCell ref="C582:C583"/>
    <mergeCell ref="D582:D583"/>
    <mergeCell ref="F582:F583"/>
    <mergeCell ref="G583:I583"/>
    <mergeCell ref="A573:A578"/>
    <mergeCell ref="E573:F573"/>
    <mergeCell ref="G573:H573"/>
    <mergeCell ref="G574:I574"/>
    <mergeCell ref="E575:F575"/>
    <mergeCell ref="G575:I575"/>
    <mergeCell ref="B576:B578"/>
    <mergeCell ref="C576:C578"/>
    <mergeCell ref="D576:D578"/>
    <mergeCell ref="F576:F578"/>
    <mergeCell ref="G578:I578"/>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41 D41"/>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C39"/>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D19 D21 D29 D25 D23 D27 D31 D33 D35 D3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39">
      <formula1>40179</formula1>
      <formula2>73051</formula2>
    </dataValidation>
    <dataValidation allowBlank="1" showInputMessage="1" showErrorMessage="1" promptTitle="Benefit #3 Total Amount Example" prompt="The total amount of Benefit #3 is entered here." sqref="M17 M250"/>
    <dataValidation allowBlank="1" showInputMessage="1" showErrorMessage="1" promptTitle="Benefit #2 Total Amount Example" prompt="The total amount of Benefit #2 is entered here." sqref="M16 M249"/>
    <dataValidation allowBlank="1" showInputMessage="1" showErrorMessage="1" promptTitle="Payment #2-- Payment in-kind" prompt="If payment type for benefit #2 was in-kind, this box would contain an x." sqref="L16 L249"/>
    <dataValidation allowBlank="1" showInputMessage="1" showErrorMessage="1" promptTitle="Benefit #3-- Payment in-kind" prompt="Since the payment type for benefit #3 was in-kind, this box contains an x." sqref="L17 L250"/>
    <dataValidation allowBlank="1" showInputMessage="1" showErrorMessage="1" promptTitle="Benefit #3-- Payment by Check" prompt="If payment type for benefit #3 was by check, this box would contain an x." sqref="K17 K250"/>
    <dataValidation allowBlank="1" showInputMessage="1" showErrorMessage="1" promptTitle="Benefit #2-- Payment by Check" prompt="Since benefit #2 was paid by check, this box contains an x." sqref="K16 K249"/>
    <dataValidation allowBlank="1" showInputMessage="1" showErrorMessage="1" promptTitle="Benefit #3 Description Example" prompt="Benefit #3 description is listed here" sqref="J17 J250"/>
    <dataValidation allowBlank="1" showInputMessage="1" showErrorMessage="1" promptTitle="Benefit #2 Description Example" prompt="Benefit #2 description is listed here" sqref="J16 J88 J249"/>
    <dataValidation allowBlank="1" showInputMessage="1" showErrorMessage="1" promptTitle="Benefit #1 Total Amount Example" prompt="The total amount of Benefit #1 is entered here." sqref="M15 M19 M23 M27 M31 M35 M248"/>
    <dataValidation allowBlank="1" showInputMessage="1" showErrorMessage="1" promptTitle="Benefit #1-- Payment in-kind" prompt="Since the payment type for benefit #1 was in-kind, this box contains an x." sqref="L15 L248"/>
    <dataValidation allowBlank="1" showInputMessage="1" showErrorMessage="1" promptTitle="Benefit #1--Payment by Check" prompt="If payment type for benefit #1 was by check, this box would contain an x." sqref="K15 K248"/>
    <dataValidation allowBlank="1" showInputMessage="1" showErrorMessage="1" promptTitle="Benefit#1 Description Example" prompt="Benefit Description for Entry #1 is listed here." sqref="J15 J87 J248"/>
    <dataValidation allowBlank="1" showInputMessage="1" showErrorMessage="1" promptTitle="Benefit Source" prompt="List the benefit source here." sqref="G15:I15 G17:I17 G19 G25:I25 G23:I23 G29:I29 G27:I27 G33:I33 G31:I31 G37:I37 G35:I35 G41:I41 G39:I39 G45:I45 G43:I43 G53:I53 G51:I51 G47 G57:I57 G55:I55 G61:I61 G59:I59 G65:I65 G63:I63 G69:I69 G67:I67 G73:I73 G71:I71 G77:I77 G75:I75 G81:I81 G79:I79 G85:I85 G83:I83 G87 G91 G98:I98 G95:I95 G100 G104 G110:I110 G108:I108 G112 G128 G116 G122:I122 G120:I120 G126:I126 G124:I124 G132 G138:I138 G142:I142 G140:I140 G136:I136 G146:I146 G150:I150 G154:I154 G158:I158 G162:I162 G166:I166 G170:I170 G174:I174 G144:I144 G148:I148 G152:I152 G156:I156 G160:I160 G164:I164 G168:I168 G172:I172 G228:I228 G182:I182 G180:I180 G186:I186 G184:I184 G190:I190 G188:I188 G194:I194 G192:I192 G198:I198 G196:I196 G200:I200 G206:I206 G204:I204 G210:I210 G208:I208 G214:I214 G212:I212 G218:I218 G216:I216 G222:I222 G220:I220 G226:I226 G224:I224 G176 G230:I230 G232:I232 G234:I234 G236:I236 G238:I238 G240:I240 G242:I242 G244:I244 G246:I246 G202:I202 G248 G252 G258:I258 G262:I262 G260:I260 G256:I256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422:I422 G426:I426 G430:I430 G434:I434 G438:I438 G442:I442 G446:I446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420:I420 G424:I424 G428:I428 G432:I432 G436:I436 G440:I440 G444:I444 G448 G454:I454 G458:I458 G456:I456 G452:I452 G524 G530:I530 G528:I528 G534:I534 G532:I532 G538:I538 G536:I536 G542:I542 G540:I540 G546:I546 G544:I544 G548 G552 G556 G566:I566 G562:I562 G572:I572 G568:I568 G578:I578 G574:I574 G583:I583 G580:I580"/>
    <dataValidation allowBlank="1" showInputMessage="1" showErrorMessage="1" promptTitle="Benefit #3- Payment in-kind" prompt="If there is a benefit #3 and it was paid in-kind, mark this box with an  x._x000a_" sqref="L21 L25 L29 L33 L37 L41 L45 L49 L53 L57 L61 L65 L69 L73 L77 L81 L85 L89 L93 L98 L102 L106 L110 L114 L118 L122 L126 L130 L134 L138 L142 L146 L150 L154 L158 L162 L166 L170 L174 L178 L182 L186 L190 L194 L198 L206 L210 L214 L218 L222 L226 L230 L234 L238 L242 L246 L202 L254 L258 L262 L266 L270 L274 L278 L282 L286 L290 L294 L298 L302 L306 L310 L314 L318 L322 L326 L330 L334 L338 L342 L346 L350 L354 L358 L362 L366 L370 L374 L378 L382 L386 L390 L394 L398 L402 L406 L410 L414 L418 L422 L426 L430 L434 L438 L442 L446 L450 L454 L458 L526 L530 L534 L538 L542 L546 L550 L554 L558:L560 L570:L572 L564:L566 L576:L578 L582:L583"/>
    <dataValidation allowBlank="1" showInputMessage="1" showErrorMessage="1" promptTitle="Benefit #2- Payment in-kind" prompt="If there is a benefit #2 and it was paid in-kind, mark this box with an  x._x000a_" sqref="L20 L24 L28 L32 L36 L40 L44 L48 L52 L56 L60 L64 L68 L72 L76 L80 L84 L88 L92 L96:L97 L101 L105 L109 L113 L117 L121 L125 L129 L133 L137 L141 L145 L149 L153 L157 L161 L165 L169 L173 L177 L181 L185 L189 L193 L197 L201 L205 L209 L213 L217 L221 L225 L229 L233 L237 L241 L245 L253 L257 L261 L265 L269 L273 L277 L281 L285 L289 L293 L297 L301 L305 L309 L313 L317 L321 L325 L329 L333 L337 L341 L345 L349 L353 L357 L361 L365 L369 L373 L377 L381 L385 L389 L393 L397 L401 L405 L409 L413 L417 L421 L425 L429 L433 L437 L441 L445 L449 L453 L457 L525 L529 L533 L537 L541 L545 L549 L553 L557 L569 L563 L575 L581"/>
    <dataValidation allowBlank="1" showInputMessage="1" showErrorMessage="1" promptTitle="Benefit #1- Payment in-kind" prompt="If there is a benefit #1 and it was paid in-kind, mark this box with an  x._x000a_" sqref="L22:L23 L26:L27 L30:L31 L34:L35 L38:L39 L42:L43 L18:L19 L46:L47 L50:L51 L54:L55 L58:L59 L62:L63 L66:L67 L70:L71 L74:L75 L78:L79 L82:L83 L86:L87 L90:L91 L94:L95 L99:L100 L103:L104 L107:L108 L111:L112 L115:L116 L119:L120 L123:L124 L127:L128 L131:L132 L135:L136 L139:L140 L143:L144 L147:L148 L151:L152 L155:L156 L159:L160 L163:L164 L167:L168 L171:L172 L227:L228 L179:L180 L183:L184 L187:L188 L191:L192 L195:L196 L199:L200 L203:L204 L207:L208 L211:L212 L215:L216 L219:L220 L223:L224 L175:L176 L231:L232 L235:L236 L239:L240 L243:L244 L247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415:L416 L419:L420 L423:L424 L427:L428 L431:L432 L435:L436 L439:L440 L443:L444 L447:L448 L451:L452 L455:L456 L523:L524 L527:L528 L531:L532 L535:L536 L539:L540 L543:L544 L547:L548 L551:L552 L567:L568 L555:L556 L561:L562 L573:L574 L579:L580"/>
    <dataValidation allowBlank="1" showInputMessage="1" showErrorMessage="1" promptTitle="Benefit #3--Payment by Check" prompt="If there is a benefit #3 and it was paid by check, mark an x in this cell._x000a_" sqref="K21 K25 K29 K33 K37 K41 K45 K49 K53 K57 K61 K65 K69 K73 K77 K81 K85 K89 K93 K98 K102 K106 K110 K114 K118 K122 K126 K130 K134 K138 K142 K146 K150 K154 K158 K162 K166 K170 K174 K178 K182 K186 K190 K194 K198 K206 K210 K214 K218 K222 K226 K230 K234 K238 K242 K246 K202 K254 K258 K262 K266 K270 K274 K278 K282 K286 K290 K294 K298 K302 K306 K310 K314 K318 K322 K326 K330 K334 K338 K342 K346 K350 K354 K358 K362 K366 K370 K374 K378 K382 K386 K390 K394 K398 K402 K406 K410 K414 K418 K422 K426 K430 K434 K438 K442 K446 K450 K454 K458 K526 K530 K534 K538 K542 K546 K550 K554 K558:K560 K570:K572 K564:K566 K576:K578 K582:K583"/>
    <dataValidation allowBlank="1" showInputMessage="1" showErrorMessage="1" promptTitle="Benefit #2--Payment by Check" prompt="If there is a benefit #2 and it was paid by check, mark an x in this cell._x000a_" sqref="K20 K24 K28 K32 K36 K40 K44 K48 K52 K56 K60 K64 K68 K72 K76 K80 K84 K88 K92 K96:K97 K101 K105 K109 K113 K117 K121 K125 K129 K133 K137 K141 K145 K149 K153 K157 K161 K165 K169 K173 K177 K181 K185 K189 K193 K197 K201 K205 K209 K213 K217 K221 K225 K229 K233 K237 K241 K245 K253 K257 K261 K265 K269 K273 K277 K281 K285 K289 K293 K297 K301 K305 K309 K313 K317 K321 K325 K329 K333 K337 K341 K345 K349 K353 K357 K361 K365 K369 K373 K377 K381 K385 K389 K393 K397 K401 K405 K409 K413 K417 K421 K425 K429 K433 K437 K441 K445 K449 K453 K457 K525 K529 K533 K537 K541 K545 K549 K553 K557 K569 K563 K575 K581"/>
    <dataValidation allowBlank="1" showInputMessage="1" showErrorMessage="1" promptTitle="Benefit #1--Payment by Check" prompt="If there is a benefit #1 and it was paid by check, mark an x in this cell._x000a_" sqref="K22:K23 K26:K27 K30:K31 K34:K35 K38:K39 K42:K43 K18:K19 K46:K47 K50:K51 K54:K55 K58:K59 K62:K63 K66:K67 K70:K71 K74:K75 K78:K79 K82:K83 K86:K87 K90:K91 K94:K95 K99:K100 K103:K104 K107:K108 K111:K112 K115:K116 K119:K120 K123:K124 K127:K128 K131:K132 K135:K136 K139:K140 K143:K144 K147:K148 K151:K152 K155:K156 K159:K160 K163:K164 K167:K168 K171:K172 K227:K228 K179:K180 K183:K184 K187:K188 K191:K192 K195:K196 K199:K200 K203:K204 K207:K208 K211:K212 K215:K216 K219:K220 K223:K224 K175:K176 K231:K232 K235:K236 K239:K240 K243:K244 K247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415:K416 K419:K420 K423:K424 K427:K428 K431:K432 K435:K436 K439:K440 K443:K444 K447:K448 K451:K452 K455:K456 K523:K524 K527:K528 K531:K532 K535:K536 K539:K540 K543:K544 K547:K548 K551:K552 K567:K568 K555:K556 K561:K562 K573:K574 K579:K580"/>
    <dataValidation allowBlank="1" showInputMessage="1" showErrorMessage="1" promptTitle="Benefit #3 Description" prompt="Benefit #3 description is listed here" sqref="J21 J25 J29 J33 J37 J41 J45 J49 J53 J57 J61 J65 J69 J73 J77 J81 J85 J89 J93 J98 J102 J106 J110 J114 J118 J122 J126 J130 J134 J138 J142 J146 J150 J154 J158 J162 J166 J170 J174 J182 J178 J186 J190 J194 J198 J234 J206 J210 J214 J218 J222 J226 J230 J238 J242 J246 J202 J254 J258 J262 J266 J270 J274 J278 J282 J286 J290 J294 J298 J302 J306 J310 J314 J318 J322 J326 J330 J334 J338 J342 J346 J350 J354 J358 J362 J366 J370 J374 J378 J382 J386 J390 J394 J398 J402 J406 J410 J414 J418 J422 J426 J430 J434 J438 J442 J446 J450 J454 J458 J526 J530 J534 J538 J542 J546 J550 J554 J558:J560 J570:J572 J564:J566 J576:J578 J582:J583"/>
    <dataValidation allowBlank="1" showInputMessage="1" showErrorMessage="1" promptTitle="Benefit #3 Total Amount" prompt="The total amount of Benefit #3 is entered here." sqref="M21 M25 M29 M33 M37 M41 M45 M49 M53 M57 M61 M65 M69 M73 M77 M81 M85 M89 M93 M98 M102 M106 M110 M114 M118 M122 M126 M130 M134 M138 M142 M146 M150 M154 M158 M162 M166 M170 M174 M178 M182 M186 M190 M194 M198 M206 M210 M214 M218 M222 M226 M230 M234 M238 M242 M246 M202 M254 M258 M262 M266 M270 M274 M278 M282 M286 M290 M294 M298 M302 M306 M310 M314 M318 M322 M326 M330 M334 M338 M342 M346 M350 M354 M358 M362 M366 M370 M374 M378 M382 M386 M390 M394 M398 M402 M406 M410 M414 M418 M422 M426 M430 M434 M438 M442 M446 M450 M454 M458 M526 M530 M534 M538 M542 M546 M550 M554 M558:M560 M570:M572 M564:M566 M576:M578 M582:M583"/>
    <dataValidation allowBlank="1" showInputMessage="1" showErrorMessage="1" promptTitle="Benefit #2 Total Amount" prompt="The total amount of Benefit #2 is entered here." sqref="M20 M24 M28 M32 M36 M40 M44 M48 M52 M56 M60 M64 M68 M72 M76 M80 M84 M88 M92 M96:M97 M101 M105 M109 M113 M117 M121 M125 M129 M133 M137 M141 M145 M149 M153 M157 M161 M165 M169 M173 M177 M181 M185 M189 M193 M197 M201 M205 M209 M213 M217 M221 M225 M229 M233 M237 M241 M245 M253 M257 M261 M265 M269 M273 M277 M281 M285 M289 M293 M297 M301 M305 M309 M313 M317 M321 M325 M329 M333 M337 M341 M345 M349 M353 M357 M361 M365 M369 M373 M377 M381 M385 M389 M393 M397 M401 M405 M409 M413 M417 M421 M425 M429 M433 M437 M441 M445 M449 M453 M457 M525 M529 M533 M537 M541 M545 M549 M553 M557 M569 M563 M575 M581"/>
    <dataValidation allowBlank="1" showInputMessage="1" showErrorMessage="1" promptTitle="Benefit #2 Description" prompt="Benefit #2 description is listed here" sqref="J20 J24 J28 J32 J36 J40 J44 J48 J52 J56 J60 J64 J68 J72 J76 J80 J84 J92 J96:J97 J101 J105 J109 J113 J117 J121 J125 J129 J133 J137 J141 J145 J149 J153 J157 J161 J165 J169 J173 J181 J177 J185 J189 J193 J197 J201 J205 J209 J213 J217 J221 J225 J229 J237 J241 J245 J233 J253 J257 J261 J265 J269 J273 J277 J281 J285 J289 J293 J297 J301 J305 J309 J313 J317 J321 J325 J329 J333 J337 J341 J345 J349 J353 J357 J361 J365 J369 J373 J377 J381 J385 J389 J393 J397 J401 J405 J409 J413 J417 J421 J425 J429 J433 J437 J441 J445 J449 J453 J457 J525 J529 J533 J537 J541 J545 J549 J553 J557 J569 J563 J575 J581"/>
    <dataValidation allowBlank="1" showInputMessage="1" showErrorMessage="1" promptTitle="Benefit #1 Total Amount" prompt="The total amount of Benefit #1 is entered here." sqref="M18 M22 M26 M30 M38:M39 M42:M43 M34 M46:M47 M50:M51 M54:M55 M58:M59 M62:M63 M66:M67 M70:M71 M74:M75 M78:M79 M82:M83 M86:M87 M90:M91 M94:M95 M99:M100 M103:M104 M107:M108 M111:M112 M115:M116 M119:M120 M123:M124 M127:M128 M131:M132 M135:M136 M139:M140 M143:M144 M147:M148 M151:M152 M155:M156 M159:M160 M163:M164 M167:M168 M171:M172 M227:M228 M179:M180 M183:M184 M187:M188 M191:M192 M195:M196 M199:M200 M203:M204 M207:M208 M211:M212 M215:M216 M219:M220 M223:M224 M175:M176 M231:M232 M235:M236 M239:M240 M243:M244 M247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415:M416 M419:M420 M423:M424 M427:M428 M431:M432 M435:M436 M439:M440 M443:M444 M447:M448 M451:M452 M455:M456 M523:M524 M527:M528 M531:M532 M535:M536 M539:M540 M543:M544 M547:M548 M551:M552 M567:M568 M555:M556 M561:M562 M573:M574 M579:M580"/>
    <dataValidation allowBlank="1" showInputMessage="1" showErrorMessage="1" promptTitle="Benefit#1 Description" prompt="Benefit Description for Entry #1 is listed here." sqref="J18:J19 J22:J23 J26:J27 J30:J31 J38:J39 J42:J43 J34:J35 J46:J47 J50:J51 J54:J55 J58:J59 J62:J63 J66:J67 J70:J71 J74:J75 J78:J79 J82:J83 J86 J90:J91 J94:J95 J99:J100 J103:J104 J107:J108 J111:J112 J115:J116 J119:J120 J123:J124 J127:J128 J131:J132 J135:J136 J139:J140 J143:J144 J147:J148 J151:J152 J155:J156 J159:J160 J163:J164 J167:J168 J171:J172 J223:J224 J179:J180 J175:J176 J183:J184 J187:J188 J191:J192 J195:J196 J199:J200 J203:J204 J207:J208 J211:J212 J215:J216 J219:J220 J227:J228 J235:J236 J239:J240 J243:J244 J231:J232 J247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415:J416 J419:J420 J423:J424 J427:J428 J431:J432 J435:J436 J439:J440 J443:J444 J447:J448 J451:J452 J455:J456 J523:J524 J527:J528 J531:J532 J535:J536 J539:J540 J543:J544 J547:J548 J551:J552 J567:J568 J555:J556 J561:J562 J573:J574 J579:J580"/>
    <dataValidation allowBlank="1" showInputMessage="1" showErrorMessage="1" promptTitle="Travel Date(s)" prompt="List the dates of travel here expressed in the format MM/DD/YYYY-MM/DD/YYYY." sqref="F45 F49 F65 F53 F57 F61 F69 F73 F77 F81 F85 F89 F93 F98 F102 F106 F110 F114 F118 F122 F126 F130 F146 F138 F142 F150 F154 F158 F162 F166 F170 F174 F178 F182 F186 F190 F194 F198 F206 F210 F214 F218 F222 F226 F230 F234 F238 F242 F246 F202 F250 F254 F258 F262 F266 F270 F274 F278 F282 F286 F290 F294 F298 F302 F306 F310 F314 F318 F322 F326 F330 F334 F338 F342 F346 F350 F354 F358 F362 F366 F370 F374 F378 F382 F386 F390 F394 F398 F402 F406 F410 F414 F418 F422 F426 F430 F434 F438 F442 F446 F450 F454 F458 F526 F530 F534 F538 F542 F546 F550 F554 F558 F564"/>
    <dataValidation type="date" allowBlank="1" showInputMessage="1" showErrorMessage="1" errorTitle="Data Entry Error" error="Please enter date using MM/DD/YYYY" promptTitle="Event Ending Date" prompt="List Event ending date here using the format MM/DD/YYYY." sqref="D45 D49 D53 D57 D61 D65 D69 D73 D77 D81 D85 D89 D93 D102 D106 D110 D114 D118 D122 D126 D130 D134 D138 D142 D146 D150 D154 D158 D162 D166 D170 D174 D178 D182 D186 D190 D194 D198 D206 D210 D214 D218 D222 D226 D230 D234 D238 D242 D246 D202 D250 D254 D258 D262 D266 D270 D274 D278 D282 D286 D290 D294 D298 D302 D306 D310 D314 D318 D322 D326 D330 D334 D338 D342 D346 D350 D354 D358 D362 D366 D370 D374 D378 D382 D386 D390 D394 D398 D402 D406 D410 D414 D418 D422 D426 D430 D434 D438 D442 D446 D450 D454 D458 D526 D530 D534 D538 D542 D546 D550 D554 D576 D570 D564 D582 D558">
      <formula1>40179</formula1>
      <formula2>73051</formula2>
    </dataValidation>
    <dataValidation allowBlank="1" showInputMessage="1" showErrorMessage="1" promptTitle="Event Sponsor" prompt="List the event sponsor here." sqref="C21 C25 C29 C33 C37 C41 C45 C49 C89 C93 C98 C102 C106 C110 C114 C118 C122 C126 C130 C134 C138 C142 C146 C150 C154 C158 C162 C166 C170 C174 C178 C182 C186 C190 C194 C198 C206 C210 C214 C218 C222 C226 C230 C234 C238 C242 C246 C202 C250 C254 C258 C262 C266 C270 C274 C278 C282 C286 C290 C294 C298 C302 C306 C310 C314 C318 C322 C326 C330 C334 C338 C342 C346 C350 C354 C358 C362 C366 C370 C374 C378 C382 C386 C390 C394 C398 C402 C406 C410 C414 C418 C422 C426 C430 C434 C438 C442 C446 C450 C454 C458 C526 C530 C534 C538 C542 C546 C554 C564 C558 C576 C582"/>
    <dataValidation allowBlank="1" showInputMessage="1" showErrorMessage="1" promptTitle="Traveler Title" prompt="List traveler's title here." sqref="B21 B25 B29 B33 B37 B41 B45 B49 B53 B57 B61 B65 B69 B73 B77 B81 B85 B89 B93 B98 B102 B106 B110 B114 B118 B122 B126 B130 B134 B138 B142 B146 B150 B154 B158 B162 B166 B170 B174 B178 B182 B186 B190 B194 B198 B206 B210 B214 B218 B222 B226 B230 B234 B238 B242 B246 B202 B250 B254 B258 B262 B266 B270 B274 B278 B282 B286 B290 B294 B298 B302 B306 B310 B314 B318 B322 B326 B330 B334 B338 B342 B346 B350 B354 B358 B362 B366 B370 B374 B378 B382 B386 B390 B394 B398 B402 B406 B410 B414 B418 B422 B426 B430 B434 B438 B442 B446 B450 B454 B458 B526 B530 B534 B538 B542 B546 B554 B564 B576 B570 B582 B558"/>
    <dataValidation allowBlank="1" showInputMessage="1" showErrorMessage="1" promptTitle="Location " prompt="List location of event here." sqref="F43 F19 F21 F25 F29 F35 F37 F23 F27 F33 F31 F39 F63 F47 F51 F55 F59 F67 F71 F75 F79 F83 F87 F91 F95 F100 F104 F108 F112 F116 F120 F124 F128 F132 F136 F140 F144 F148 F152 F156 F160 F164 F168 F172 F228 F180 F184 F188 F192 F196 F200 F204 F208 F212 F216 F220 F224 F176 F232 F236 F240 F244 F248 F252 F256 F260 F264 F268 F272 F276 F280 F284 F288 F292 F296 F300 F304 F308 F312 F316 F320 F324 F328 F332 F336 F340 F344 F348 F352 F356 F360 F364 F368 F372 F376 F380 F384 F388 F392 F396 F400 F404 F408 F412 F416 F420 F424 F428 F432 F436 F440 F444 F448 F452 F456 F524 F528 F532 F536 F540 F544 F552 F562 F568 F574 F580 F556"/>
    <dataValidation type="date" allowBlank="1" showInputMessage="1" showErrorMessage="1" errorTitle="Text Entered Not Valid" error="Please enter date using standardized format MM/DD/YYYY." promptTitle="Event Beginning Date" prompt="Insert event beginning date using the format MM/DD/YYYY here._x000a_" sqref="D43 D47 D51 D55 D59 D63 D67 D71 D75 D79 D83 D87 D91 D95 D98 D100 D104 D108 D112 D116 D120 D124 D128 D132 D136 D140 D144 D148 D152 D156 D160 D164 D168 D172 D228 D180 D184 D188 D192 D196 D200 D204 D208 D212 D216 D220 D224 D176 D232 D236 D240 D244 D248 D252 D256 D260 D264 D268 D272 D276 D280 D284 D288 D292 D296 D300 D304 D308 D312 D316 D320 D324 D328 D332 D336 D340 D344 D348 D352 D356 D360 D364 D368 D372 D376 D380 D384 D388 D392 D396 D400 D404 D408 D412 D416 D420 D424 D428 D432 D436 D440 D444 D448 D452 D456 D524 D528 D532 D536 D540 D544 D548 D552 D556 D568 D562 D580 D574">
      <formula1>40179</formula1>
      <formula2>73051</formula2>
    </dataValidation>
    <dataValidation allowBlank="1" showInputMessage="1" showErrorMessage="1" promptTitle="Event Description" prompt="Provide event description (e.g. title of the conference) here." sqref="C43 C23 C27 C31 C35 C19 C47 C53 C51 C55 C59 C69 C67 C77 C81 C83 C79 C57 C61 C65 C63 C73 C71 C75 C85 C87 C91 C95 C100 C104 C108 C112 C116 C120 C124 C128 C132 C136 C140 C144 C148 C152 C156 C160 C164 C168 C172 C228 C180 C184 C188 C192 C196 C200 C204 C208 C212 C216 C220 C224 C176 C232 C236 C240 C244 C248 C252 C256 C260 C264 C268 C272 C276 C280 C284 C288 C292 C296 C300 C304 C308 C312 C316 C320 C324 C328 C332 C336 C340 C344 C348 C352 C356 C360 C364 C368 C372 C376 C380 C384 C388 C392 C396 C400 C404 C408 C412 C416 C420 C424 C428 C432 C436 C440 C444 C448 C452 C456 C524 C528 C532 C536 C540 C544 C552 C562 C568 C574 C580 C556"/>
    <dataValidation allowBlank="1" showInputMessage="1" showErrorMessage="1" promptTitle="Traveler Name " prompt="List traveler's first and last name here." sqref="B19 B47 B87 B91 B100 B104 B112 B116 B128 B132 B176 B248 B252 B448 B524 B548 B552 B556"/>
    <dataValidation allowBlank="1" showInputMessage="1" showErrorMessage="1" promptTitle="Next Traveler Name " prompt="List traveler's first and last name here." sqref="B43 B23 B27 B31 B35 B39 B51 B55 B59 B63 B67 B71 B75 B79 B83 B95 B108 B120 B124 B136 B140 B144 B148 B152 B156 B160 B164 B168 B172 B180 B184 B188 B192 B196 B204 B208 B212 B216 B220 B224 B228 B232 B236 B240 B244 B200 B256 B260 B264 B268 B272 B276 B280 B284 B288 B292 B296 B300 B304 B308 B312 B316 B320 B324 B328 B332 B336 B340 B344 B348 B352 B356 B360 B364 B368 B372 B376 B380 B384 B388 B392 B396 B400 B404 B408 B412 B416 B420 B424 B428 B432 B436 B440 B444 B452 B456 B528 B532 B536 B540 B544 B562 B568 B574 B580"/>
  </dataValidations>
  <hyperlinks>
    <hyperlink ref="D11" r:id="rId1"/>
  </hyperlinks>
  <printOptions horizontalCentered="1" verticalCentered="1"/>
  <pageMargins left="0.5" right="0.5" top="0.3" bottom="0.4" header="0.3" footer="0.3"/>
  <pageSetup scale="77"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6D68A1-783D-4E9E-ACA1-61F444F2A1C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BB13763-3264-4F11-9453-A1DD6682D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2021-11-23T16:58:34Z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